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7\3. zasedání 22_2\"/>
    </mc:Choice>
  </mc:AlternateContent>
  <bookViews>
    <workbookView xWindow="0" yWindow="0" windowWidth="23040" windowHeight="9108"/>
  </bookViews>
  <sheets>
    <sheet name="DISTRIBUCE" sheetId="1" r:id="rId1"/>
    <sheet name="IH" sheetId="2" r:id="rId2"/>
    <sheet name="JK" sheetId="7" r:id="rId3"/>
    <sheet name="PB" sheetId="3" r:id="rId4"/>
    <sheet name="PV" sheetId="4" r:id="rId5"/>
    <sheet name="RN" sheetId="5" r:id="rId6"/>
    <sheet name="ZK" sheetId="6" r:id="rId7"/>
  </sheets>
  <definedNames>
    <definedName name="_xlnm.Print_Area" localSheetId="0">DISTRIBUCE!$A$1:$S$27</definedName>
  </definedNames>
  <calcPr calcId="162913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7" l="1"/>
  <c r="H33" i="7"/>
  <c r="P32" i="7"/>
  <c r="H32" i="7"/>
  <c r="P31" i="7"/>
  <c r="H31" i="7"/>
  <c r="P30" i="7"/>
  <c r="H30" i="7"/>
  <c r="P29" i="7"/>
  <c r="H29" i="7"/>
  <c r="P28" i="7"/>
  <c r="H28" i="7"/>
  <c r="P27" i="7"/>
  <c r="H27" i="7"/>
  <c r="P26" i="7"/>
  <c r="H26" i="7"/>
  <c r="P25" i="7"/>
  <c r="H25" i="7"/>
  <c r="P24" i="7"/>
  <c r="H24" i="7"/>
  <c r="P23" i="7"/>
  <c r="H23" i="7"/>
  <c r="P22" i="7"/>
  <c r="H22" i="7"/>
  <c r="P21" i="7"/>
  <c r="H21" i="7"/>
  <c r="P20" i="7"/>
  <c r="H20" i="7"/>
  <c r="P19" i="7"/>
  <c r="H19" i="7"/>
  <c r="P33" i="6"/>
  <c r="H33" i="6"/>
  <c r="P32" i="6"/>
  <c r="H32" i="6"/>
  <c r="P31" i="6"/>
  <c r="H31" i="6"/>
  <c r="P30" i="6"/>
  <c r="H30" i="6"/>
  <c r="P29" i="6"/>
  <c r="H29" i="6"/>
  <c r="P28" i="6"/>
  <c r="H28" i="6"/>
  <c r="P27" i="6"/>
  <c r="H27" i="6"/>
  <c r="P26" i="6"/>
  <c r="H26" i="6"/>
  <c r="P25" i="6"/>
  <c r="H25" i="6"/>
  <c r="P24" i="6"/>
  <c r="H24" i="6"/>
  <c r="P23" i="6"/>
  <c r="H23" i="6"/>
  <c r="P22" i="6"/>
  <c r="H22" i="6"/>
  <c r="P21" i="6"/>
  <c r="H21" i="6"/>
  <c r="P20" i="6"/>
  <c r="H20" i="6"/>
  <c r="P19" i="6"/>
  <c r="H19" i="6"/>
  <c r="P33" i="5"/>
  <c r="H33" i="5"/>
  <c r="P32" i="5"/>
  <c r="H32" i="5"/>
  <c r="P31" i="5"/>
  <c r="H31" i="5"/>
  <c r="P30" i="5"/>
  <c r="H30" i="5"/>
  <c r="P29" i="5"/>
  <c r="H29" i="5"/>
  <c r="P28" i="5"/>
  <c r="H28" i="5"/>
  <c r="P27" i="5"/>
  <c r="H27" i="5"/>
  <c r="P26" i="5"/>
  <c r="H26" i="5"/>
  <c r="P25" i="5"/>
  <c r="H25" i="5"/>
  <c r="P24" i="5"/>
  <c r="H24" i="5"/>
  <c r="P23" i="5"/>
  <c r="H23" i="5"/>
  <c r="P22" i="5"/>
  <c r="H22" i="5"/>
  <c r="P21" i="5"/>
  <c r="H21" i="5"/>
  <c r="P20" i="5"/>
  <c r="H20" i="5"/>
  <c r="P19" i="5"/>
  <c r="H19" i="5"/>
  <c r="P33" i="4"/>
  <c r="H33" i="4"/>
  <c r="P32" i="4"/>
  <c r="H32" i="4"/>
  <c r="P31" i="4"/>
  <c r="H31" i="4"/>
  <c r="P30" i="4"/>
  <c r="H30" i="4"/>
  <c r="P29" i="4"/>
  <c r="H29" i="4"/>
  <c r="P28" i="4"/>
  <c r="H28" i="4"/>
  <c r="P27" i="4"/>
  <c r="H27" i="4"/>
  <c r="P26" i="4"/>
  <c r="H26" i="4"/>
  <c r="P25" i="4"/>
  <c r="H25" i="4"/>
  <c r="P24" i="4"/>
  <c r="H24" i="4"/>
  <c r="P23" i="4"/>
  <c r="H23" i="4"/>
  <c r="P22" i="4"/>
  <c r="H22" i="4"/>
  <c r="P21" i="4"/>
  <c r="H21" i="4"/>
  <c r="P20" i="4"/>
  <c r="H20" i="4"/>
  <c r="P19" i="4"/>
  <c r="H19" i="4"/>
  <c r="P33" i="3"/>
  <c r="H33" i="3"/>
  <c r="P32" i="3"/>
  <c r="H32" i="3"/>
  <c r="P31" i="3"/>
  <c r="H31" i="3"/>
  <c r="P30" i="3"/>
  <c r="H30" i="3"/>
  <c r="P29" i="3"/>
  <c r="H29" i="3"/>
  <c r="P28" i="3"/>
  <c r="H28" i="3"/>
  <c r="P27" i="3"/>
  <c r="H27" i="3"/>
  <c r="P26" i="3"/>
  <c r="H26" i="3"/>
  <c r="P25" i="3"/>
  <c r="H25" i="3"/>
  <c r="P24" i="3"/>
  <c r="H24" i="3"/>
  <c r="P23" i="3"/>
  <c r="H23" i="3"/>
  <c r="P22" i="3"/>
  <c r="H22" i="3"/>
  <c r="P21" i="3"/>
  <c r="H21" i="3"/>
  <c r="P20" i="3"/>
  <c r="H20" i="3"/>
  <c r="P19" i="3"/>
  <c r="H19" i="3"/>
  <c r="Z22" i="1"/>
  <c r="Z24" i="1"/>
  <c r="Z26" i="1"/>
  <c r="Z27" i="1"/>
  <c r="Z28" i="1"/>
  <c r="Z29" i="1"/>
  <c r="Z30" i="1"/>
  <c r="Z19" i="1"/>
  <c r="P19" i="1" l="1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P30" i="1" l="1"/>
  <c r="P26" i="1"/>
  <c r="P29" i="1"/>
  <c r="P27" i="1"/>
  <c r="P28" i="1"/>
  <c r="Q34" i="1"/>
  <c r="H22" i="1"/>
  <c r="H30" i="1"/>
  <c r="H26" i="1"/>
  <c r="H19" i="1"/>
  <c r="H29" i="1"/>
  <c r="H27" i="1"/>
  <c r="H28" i="1"/>
  <c r="P22" i="1" l="1"/>
  <c r="H25" i="1" l="1"/>
  <c r="P25" i="1"/>
  <c r="H21" i="1"/>
  <c r="P21" i="1"/>
  <c r="H33" i="1"/>
  <c r="P33" i="1"/>
  <c r="H32" i="1"/>
  <c r="P32" i="1"/>
  <c r="H24" i="1"/>
  <c r="P24" i="1"/>
  <c r="H31" i="1"/>
  <c r="P31" i="1"/>
  <c r="H23" i="1"/>
  <c r="P23" i="1"/>
  <c r="H20" i="1"/>
  <c r="P20" i="1"/>
</calcChain>
</file>

<file path=xl/sharedStrings.xml><?xml version="1.0" encoding="utf-8"?>
<sst xmlns="http://schemas.openxmlformats.org/spreadsheetml/2006/main" count="685" uniqueCount="98">
  <si>
    <t>Cíle podpory a kritéria Rady při hodnocení žádosti:</t>
  </si>
  <si>
    <t>evidenční číslo projektu</t>
  </si>
  <si>
    <t>název žadatele</t>
  </si>
  <si>
    <t>požadovaná podpora</t>
  </si>
  <si>
    <t>body expert O</t>
  </si>
  <si>
    <t>body expert E</t>
  </si>
  <si>
    <t>body experti celkem</t>
  </si>
  <si>
    <t>Žádost: úplnost a srozumitelnost požadovaných údajů</t>
  </si>
  <si>
    <t>Rozpočet a finanční plán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</si>
  <si>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</si>
  <si>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</si>
  <si>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</si>
  <si>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</si>
  <si>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</si>
  <si>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</si>
  <si>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</si>
  <si>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</si>
  <si>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</si>
  <si>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</si>
  <si>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0-30</t>
  </si>
  <si>
    <t>0-15</t>
  </si>
  <si>
    <t>0-5</t>
  </si>
  <si>
    <t>0-10</t>
  </si>
  <si>
    <t>celkový rozpočet projektu</t>
  </si>
  <si>
    <t>Personální zajištění projektu</t>
  </si>
  <si>
    <t>názve projektu</t>
  </si>
  <si>
    <t>max. podíl dotace na celkových nákladech projektu</t>
  </si>
  <si>
    <t>Přínos a význam pro českou a evropskou kinematografii</t>
  </si>
  <si>
    <r>
      <rPr>
        <b/>
        <sz val="9.5"/>
        <rFont val="Arial"/>
        <family val="2"/>
        <charset val="238"/>
      </rPr>
      <t xml:space="preserve">Dotační okruh: </t>
    </r>
    <r>
      <rPr>
        <sz val="9.5"/>
        <rFont val="Arial"/>
        <family val="2"/>
        <charset val="238"/>
      </rPr>
      <t>3. distribuce kinematografického díla</t>
    </r>
  </si>
  <si>
    <r>
      <rPr>
        <b/>
        <sz val="9.5"/>
        <rFont val="Arial"/>
        <family val="2"/>
        <charset val="238"/>
      </rPr>
      <t>Finanční alokace:</t>
    </r>
    <r>
      <rPr>
        <sz val="9.5"/>
        <rFont val="Arial"/>
        <family val="2"/>
        <charset val="238"/>
      </rPr>
      <t xml:space="preserve"> 3 000 000 Kč</t>
    </r>
  </si>
  <si>
    <r>
      <rPr>
        <b/>
        <sz val="9.5"/>
        <rFont val="Arial"/>
        <family val="2"/>
        <charset val="238"/>
      </rPr>
      <t>Forma podpory:</t>
    </r>
    <r>
      <rPr>
        <sz val="9.5"/>
        <rFont val="Arial"/>
        <family val="2"/>
        <charset val="238"/>
      </rPr>
      <t xml:space="preserve"> dotace, dotace s podílem na zisku</t>
    </r>
  </si>
  <si>
    <r>
      <rPr>
        <b/>
        <sz val="9.5"/>
        <rFont val="Arial"/>
        <family val="2"/>
        <charset val="238"/>
      </rPr>
      <t>Výše podpory pro jednu žádost</t>
    </r>
    <r>
      <rPr>
        <sz val="9.5"/>
        <rFont val="Arial"/>
        <family val="2"/>
        <charset val="238"/>
      </rPr>
      <t>: není určeno</t>
    </r>
  </si>
  <si>
    <t>Kritéria podpory (první čtyři kritéria jsou základní a budou posuzovány ve vzájemné souvislosti, další kritéria jsou doplňková)</t>
  </si>
  <si>
    <t>1. umělecká, dramaturgická a/nebo programová kvalita projektu: originalita a společenská hodnota díla</t>
  </si>
  <si>
    <t>2. vhodnost díla pro distribuci v kinech</t>
  </si>
  <si>
    <t>5. originál cílená práce s publikem</t>
  </si>
  <si>
    <t>Název výzvy: Podpora distribuce českých filmů</t>
  </si>
  <si>
    <t>umělecká,dramaturgická a/nebo programová kvalita projektu</t>
  </si>
  <si>
    <t>distribuční a marketingová strategie</t>
  </si>
  <si>
    <t>upřednostňovaná forma podpory</t>
  </si>
  <si>
    <r>
      <rPr>
        <b/>
        <sz val="9.5"/>
        <rFont val="Arial"/>
        <family val="2"/>
        <charset val="238"/>
      </rPr>
      <t>Lhůta pro dokončení projektu:</t>
    </r>
    <r>
      <rPr>
        <sz val="9.5"/>
        <rFont val="Arial"/>
        <family val="2"/>
        <charset val="238"/>
      </rPr>
      <t xml:space="preserve"> dle žádosti, nejpozději však do 30. června 2018</t>
    </r>
  </si>
  <si>
    <t>Podpora je určena pro jednotlivé filmy a jejich distribuci v kinech či obdobným způsobem ( alternativní promítací sály jako kinokavárny, site specific promítání apod.) a dalšími způsoby (VOD/internet, DVD) na území České republiky</t>
  </si>
  <si>
    <t>Podpora je určena pro české audiovizuální dílo, které splňuje definice podle §2 odst. 1 písm. e) bod 1 i 2 zákona 496/2012 Sb., o audiovizuálních dílech a podpoře kinematografie a o změně některých zákonů (zákon o audiovizi)</t>
  </si>
  <si>
    <t>dotace</t>
  </si>
  <si>
    <t>dotace s podílem na zisku</t>
  </si>
  <si>
    <t>ano</t>
  </si>
  <si>
    <t>ne</t>
  </si>
  <si>
    <t>1551/2016</t>
  </si>
  <si>
    <t>1552/2016</t>
  </si>
  <si>
    <t>1553/2016</t>
  </si>
  <si>
    <t>1558/2016</t>
  </si>
  <si>
    <t>1563/2016</t>
  </si>
  <si>
    <t>1572/2016</t>
  </si>
  <si>
    <t>1575/2016</t>
  </si>
  <si>
    <t>1581/2016</t>
  </si>
  <si>
    <t>1586/2016</t>
  </si>
  <si>
    <t>1591/2016</t>
  </si>
  <si>
    <t>1592/2016</t>
  </si>
  <si>
    <t>1594/2016</t>
  </si>
  <si>
    <t>1595/2016</t>
  </si>
  <si>
    <t>1596/2016</t>
  </si>
  <si>
    <t xml:space="preserve">1597/2016 </t>
  </si>
  <si>
    <t>Díra v hlavě</t>
  </si>
  <si>
    <t>Miluj mě, jestli to dokážeš</t>
  </si>
  <si>
    <t>Tanečnice</t>
  </si>
  <si>
    <t>Nechte zpívat Mišíka</t>
  </si>
  <si>
    <t>distribuce filmu MASARYK</t>
  </si>
  <si>
    <t>Bílý svět podle Daliborka</t>
  </si>
  <si>
    <t>Jmenuji se hladový Bizon</t>
  </si>
  <si>
    <t>Pátá loď - distribuce</t>
  </si>
  <si>
    <t>Tour Slepého Gullivera</t>
  </si>
  <si>
    <t>Křižáček</t>
  </si>
  <si>
    <t>Česká filmová klasika ožívá - Markéta Lazarová</t>
  </si>
  <si>
    <t>Přes kosti mrtvých</t>
  </si>
  <si>
    <t>Česká filmová klasika ožívá - Tři oříšky pro Popelku</t>
  </si>
  <si>
    <t>Česká filmová klasika ožívá - Případ pro začínajícího kata</t>
  </si>
  <si>
    <t>Česká filmová klasika ožívá - Adelheid</t>
  </si>
  <si>
    <t>Film Distribution Artcam,</t>
  </si>
  <si>
    <t>CINEART TV PRAGUE</t>
  </si>
  <si>
    <t xml:space="preserve">AQS, </t>
  </si>
  <si>
    <t>Hypermarket film,</t>
  </si>
  <si>
    <t>Produkce Radim Procházka,</t>
  </si>
  <si>
    <t>endorfilm,</t>
  </si>
  <si>
    <t>Background Films,</t>
  </si>
  <si>
    <t>Cinemart,</t>
  </si>
  <si>
    <t>Bontonfilm,</t>
  </si>
  <si>
    <t>neuvedeno</t>
  </si>
  <si>
    <t>0% (75%)</t>
  </si>
  <si>
    <t>0% (71%)</t>
  </si>
  <si>
    <t>0%(50%)</t>
  </si>
  <si>
    <t>0%(73%)</t>
  </si>
  <si>
    <r>
      <rPr>
        <b/>
        <sz val="9.5"/>
        <rFont val="Arial"/>
        <family val="2"/>
        <charset val="238"/>
      </rPr>
      <t xml:space="preserve">Evidenční číslo výzvy: </t>
    </r>
    <r>
      <rPr>
        <sz val="9.5"/>
        <rFont val="Arial"/>
        <family val="2"/>
        <charset val="238"/>
      </rPr>
      <t>2016-3-6-32</t>
    </r>
  </si>
  <si>
    <r>
      <rPr>
        <b/>
        <sz val="9.5"/>
        <rFont val="Arial"/>
        <family val="2"/>
        <charset val="238"/>
      </rPr>
      <t>Lhůta pro podávání žádostí:</t>
    </r>
    <r>
      <rPr>
        <sz val="9.5"/>
        <rFont val="Arial"/>
        <family val="2"/>
        <charset val="238"/>
      </rPr>
      <t xml:space="preserve"> od 8. listopadu 2016 do 8. prosince 2016</t>
    </r>
  </si>
  <si>
    <t>1. rozšíření programové nabídky kin a její diverzifikace dramaturgická (nezávislá a artová tvorba), druhová (např.nabídka krátkometrážní tvorby), žánrová (např. filmy pro mládež)</t>
  </si>
  <si>
    <t>2. posílení českého filmu v distribuční nabídce</t>
  </si>
  <si>
    <t>3. vhodnost díla pro distribuci na jiných platformách (site-specific, kinokavárny, internet aj.)</t>
  </si>
  <si>
    <t>6. zvýšení pestrosti nabídky kin (žánrové filmy, krátké filmy apod.)</t>
  </si>
  <si>
    <t>4. propracovanost distribuční strategie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</si>
</sst>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9.5"/>
      <name val="Arial"/>
      <family val="2"/>
      <charset val="238"/>
    </font>
    <font>
      <sz val="18"/>
      <name val="Arial"/>
      <family val="2"/>
      <charset val="238"/>
    </font>
    <font>
      <sz val="10"/>
      <name val="Arial"/>
      <family val="2"/>
      <charset val="238"/>
    </font>
    <font>
      <sz val="9.5"/>
      <color rgb="FF333333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4">
    <xf numFmtId="0" fontId="0" fillId="0" borderId="0"/>
    <xf numFmtId="0" fontId="4" fillId="0" borderId="0"/>
    <xf numFmtId="9" fontId="6" fillId="0" borderId="0" applyFont="0" applyFill="0" applyBorder="0" applyAlignment="0" applyProtection="0"/>
    <xf numFmtId="0" fontId="7" fillId="0" borderId="0" applyFill="0" applyProtection="0"/>
  </cellStyleXfs>
  <cellXfs count="35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 wrapText="1"/>
    </xf>
    <xf numFmtId="0" fontId="2" fillId="2" borderId="2" xfId="1" applyFont="1" applyFill="1" applyBorder="1" applyAlignment="1">
      <alignment horizontal="left" vertical="top"/>
    </xf>
    <xf numFmtId="3" fontId="2" fillId="2" borderId="2" xfId="1" applyNumberFormat="1" applyFont="1" applyFill="1" applyBorder="1" applyAlignment="1">
      <alignment horizontal="right" vertical="center"/>
    </xf>
    <xf numFmtId="3" fontId="2" fillId="2" borderId="2" xfId="0" applyNumberFormat="1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/>
    </xf>
    <xf numFmtId="4" fontId="2" fillId="2" borderId="2" xfId="0" applyNumberFormat="1" applyFont="1" applyFill="1" applyBorder="1" applyAlignment="1" applyProtection="1">
      <alignment horizontal="left" vertical="top"/>
    </xf>
    <xf numFmtId="4" fontId="2" fillId="2" borderId="2" xfId="0" applyNumberFormat="1" applyFont="1" applyFill="1" applyBorder="1" applyAlignment="1">
      <alignment horizontal="left" vertical="top"/>
    </xf>
    <xf numFmtId="9" fontId="2" fillId="2" borderId="2" xfId="0" applyNumberFormat="1" applyFont="1" applyFill="1" applyBorder="1" applyAlignment="1">
      <alignment horizontal="left" vertical="top"/>
    </xf>
    <xf numFmtId="9" fontId="2" fillId="2" borderId="2" xfId="1" applyNumberFormat="1" applyFont="1" applyFill="1" applyBorder="1" applyAlignment="1">
      <alignment horizontal="left" vertical="top"/>
    </xf>
    <xf numFmtId="14" fontId="2" fillId="2" borderId="2" xfId="1" applyNumberFormat="1" applyFont="1" applyFill="1" applyBorder="1" applyAlignment="1">
      <alignment horizontal="left" vertical="top"/>
    </xf>
    <xf numFmtId="0" fontId="5" fillId="0" borderId="2" xfId="0" applyFont="1" applyBorder="1"/>
    <xf numFmtId="3" fontId="2" fillId="2" borderId="3" xfId="0" applyNumberFormat="1" applyFont="1" applyFill="1" applyBorder="1" applyAlignment="1">
      <alignment horizontal="right" vertical="top"/>
    </xf>
    <xf numFmtId="3" fontId="2" fillId="2" borderId="3" xfId="0" applyNumberFormat="1" applyFont="1" applyFill="1" applyBorder="1" applyAlignment="1" applyProtection="1">
      <alignment horizontal="right" vertical="top" wrapText="1"/>
      <protection locked="0"/>
    </xf>
    <xf numFmtId="3" fontId="2" fillId="2" borderId="3" xfId="0" applyNumberFormat="1" applyFont="1" applyFill="1" applyBorder="1" applyAlignment="1">
      <alignment horizontal="left" vertical="top"/>
    </xf>
    <xf numFmtId="49" fontId="2" fillId="2" borderId="4" xfId="0" applyNumberFormat="1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 wrapText="1"/>
    </xf>
    <xf numFmtId="9" fontId="2" fillId="2" borderId="5" xfId="0" applyNumberFormat="1" applyFont="1" applyFill="1" applyBorder="1" applyAlignment="1">
      <alignment horizontal="left" vertical="top" wrapText="1"/>
    </xf>
    <xf numFmtId="14" fontId="2" fillId="2" borderId="5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2" xfId="1" applyFont="1" applyFill="1" applyBorder="1" applyAlignment="1">
      <alignment vertical="top"/>
    </xf>
    <xf numFmtId="0" fontId="2" fillId="2" borderId="2" xfId="0" applyFont="1" applyFill="1" applyBorder="1" applyAlignment="1">
      <alignment vertical="top"/>
    </xf>
    <xf numFmtId="2" fontId="2" fillId="2" borderId="2" xfId="0" applyNumberFormat="1" applyFont="1" applyFill="1" applyBorder="1" applyAlignment="1" applyProtection="1">
      <alignment horizontal="left" vertical="top"/>
    </xf>
    <xf numFmtId="2" fontId="2" fillId="2" borderId="2" xfId="0" applyNumberFormat="1" applyFont="1" applyFill="1" applyBorder="1" applyAlignment="1">
      <alignment horizontal="left" vertical="top"/>
    </xf>
    <xf numFmtId="9" fontId="2" fillId="2" borderId="2" xfId="2" applyFont="1" applyFill="1" applyBorder="1" applyAlignment="1">
      <alignment horizontal="left" vertical="top"/>
    </xf>
    <xf numFmtId="14" fontId="2" fillId="2" borderId="2" xfId="0" applyNumberFormat="1" applyFont="1" applyFill="1" applyBorder="1" applyAlignment="1">
      <alignment horizontal="left" vertical="top" wrapText="1"/>
    </xf>
    <xf numFmtId="2" fontId="7" fillId="0" borderId="0" xfId="3" applyNumberFormat="1" applyFill="1" applyProtection="1"/>
  </cellXfs>
  <cellStyles count="4">
    <cellStyle name="Normální" xfId="0" builtinId="0"/>
    <cellStyle name="Normální 2" xfId="1"/>
    <cellStyle name="Normální 3" xfId="3"/>
    <cellStyle name="Procenta" xfId="2" builtinId="5"/>
  </cellStyles>
  <dxfs count="0"/>
  <tableStyles count="0" defaultTableStyle="TableStyleMedium2" defaultPivotStyle="PivotStyleLight16"/>
  <colors>
    <mruColors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5"/>
  <sheetViews>
    <sheetView tabSelected="1" topLeftCell="F10" zoomScale="90" zoomScaleNormal="90" workbookViewId="0">
      <selection activeCell="Y18" sqref="Y18"/>
    </sheetView>
  </sheetViews>
  <sheetFormatPr defaultColWidth="9.109375" defaultRowHeight="12" x14ac:dyDescent="0.3"/>
  <cols>
    <col min="1" max="1" width="9.33203125" style="1" customWidth="1"/>
    <col min="2" max="2" width="16.5546875" style="1" customWidth="1"/>
    <col min="3" max="3" width="38.44140625" style="1" bestFit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bestFit="1" customWidth="1"/>
    <col min="17" max="17" width="14.44140625" style="1" customWidth="1"/>
    <col min="18" max="18" width="15.44140625" style="4" customWidth="1"/>
    <col min="19" max="21" width="9.109375" style="1"/>
    <col min="22" max="22" width="11.44140625" style="1" customWidth="1"/>
    <col min="23" max="23" width="9.109375" style="1"/>
    <col min="24" max="24" width="10.88671875" style="1" bestFit="1" customWidth="1"/>
    <col min="25" max="25" width="13.33203125" style="1" customWidth="1"/>
    <col min="26" max="27" width="9.109375" style="1" customWidth="1"/>
    <col min="28" max="16384" width="9.109375" style="1"/>
  </cols>
  <sheetData>
    <row r="1" spans="1:9" ht="35.25" customHeight="1" x14ac:dyDescent="0.3">
      <c r="A1" s="2" t="s">
        <v>36</v>
      </c>
    </row>
    <row r="2" spans="1:9" ht="12.6" x14ac:dyDescent="0.3">
      <c r="A2" s="1" t="s">
        <v>91</v>
      </c>
      <c r="I2" s="3" t="s">
        <v>0</v>
      </c>
    </row>
    <row r="3" spans="1:9" ht="12.6" x14ac:dyDescent="0.3">
      <c r="A3" s="1" t="s">
        <v>28</v>
      </c>
      <c r="I3" s="4" t="s">
        <v>93</v>
      </c>
    </row>
    <row r="4" spans="1:9" ht="12.6" x14ac:dyDescent="0.3">
      <c r="A4" s="1" t="s">
        <v>92</v>
      </c>
      <c r="I4" s="4" t="s">
        <v>94</v>
      </c>
    </row>
    <row r="5" spans="1:9" ht="12.6" x14ac:dyDescent="0.3">
      <c r="A5" s="1" t="s">
        <v>29</v>
      </c>
      <c r="I5" s="4" t="s">
        <v>41</v>
      </c>
    </row>
    <row r="6" spans="1:9" ht="12.6" x14ac:dyDescent="0.3">
      <c r="A6" s="1" t="s">
        <v>40</v>
      </c>
      <c r="I6" s="4"/>
    </row>
    <row r="7" spans="1:9" ht="12.6" x14ac:dyDescent="0.3">
      <c r="A7" s="1" t="s">
        <v>30</v>
      </c>
      <c r="I7" s="4" t="s">
        <v>42</v>
      </c>
    </row>
    <row r="8" spans="1:9" ht="12.6" x14ac:dyDescent="0.3">
      <c r="A8" s="1" t="s">
        <v>31</v>
      </c>
    </row>
    <row r="9" spans="1:9" x14ac:dyDescent="0.3">
      <c r="I9" s="1" t="s">
        <v>32</v>
      </c>
    </row>
    <row r="10" spans="1:9" x14ac:dyDescent="0.3">
      <c r="I10" s="1" t="s">
        <v>33</v>
      </c>
    </row>
    <row r="11" spans="1:9" x14ac:dyDescent="0.3">
      <c r="I11" s="1" t="s">
        <v>34</v>
      </c>
    </row>
    <row r="12" spans="1:9" x14ac:dyDescent="0.3">
      <c r="I12" s="1" t="s">
        <v>95</v>
      </c>
    </row>
    <row r="13" spans="1:9" x14ac:dyDescent="0.3">
      <c r="I13" s="1" t="s">
        <v>97</v>
      </c>
    </row>
    <row r="14" spans="1:9" x14ac:dyDescent="0.3">
      <c r="I14" s="1" t="s">
        <v>35</v>
      </c>
    </row>
    <row r="15" spans="1:9" x14ac:dyDescent="0.3">
      <c r="I15" s="1" t="s">
        <v>96</v>
      </c>
    </row>
    <row r="17" spans="1:26" ht="106.5" customHeight="1" x14ac:dyDescent="0.3">
      <c r="A17" s="5" t="s">
        <v>1</v>
      </c>
      <c r="B17" s="5" t="s">
        <v>2</v>
      </c>
      <c r="C17" s="5" t="s">
        <v>25</v>
      </c>
      <c r="D17" s="5" t="s">
        <v>23</v>
      </c>
      <c r="E17" s="5" t="s">
        <v>3</v>
      </c>
      <c r="F17" s="5" t="s">
        <v>4</v>
      </c>
      <c r="G17" s="5" t="s">
        <v>5</v>
      </c>
      <c r="H17" s="5" t="s">
        <v>6</v>
      </c>
      <c r="I17" s="6" t="s">
        <v>37</v>
      </c>
      <c r="J17" s="6" t="s">
        <v>24</v>
      </c>
      <c r="K17" s="6" t="s">
        <v>27</v>
      </c>
      <c r="L17" s="6" t="s">
        <v>7</v>
      </c>
      <c r="M17" s="6" t="s">
        <v>8</v>
      </c>
      <c r="N17" s="6" t="s">
        <v>38</v>
      </c>
      <c r="O17" s="6" t="s">
        <v>9</v>
      </c>
      <c r="P17" s="5" t="s">
        <v>10</v>
      </c>
      <c r="Q17" s="5" t="s">
        <v>11</v>
      </c>
      <c r="R17" s="26" t="s">
        <v>39</v>
      </c>
      <c r="S17" s="5" t="s">
        <v>12</v>
      </c>
      <c r="T17" s="5" t="s">
        <v>13</v>
      </c>
      <c r="U17" s="5" t="s">
        <v>14</v>
      </c>
      <c r="V17" s="5" t="s">
        <v>15</v>
      </c>
      <c r="W17" s="5" t="s">
        <v>16</v>
      </c>
      <c r="X17" s="5" t="s">
        <v>17</v>
      </c>
      <c r="Y17" s="5" t="s">
        <v>18</v>
      </c>
      <c r="Z17" s="5" t="s">
        <v>26</v>
      </c>
    </row>
    <row r="18" spans="1:26" x14ac:dyDescent="0.3">
      <c r="A18" s="7"/>
      <c r="B18" s="7"/>
      <c r="C18" s="7"/>
      <c r="D18" s="8"/>
      <c r="E18" s="8"/>
      <c r="F18" s="9"/>
      <c r="G18" s="9"/>
      <c r="H18" s="9"/>
      <c r="I18" s="10" t="s">
        <v>19</v>
      </c>
      <c r="J18" s="10" t="s">
        <v>20</v>
      </c>
      <c r="K18" s="10" t="s">
        <v>20</v>
      </c>
      <c r="L18" s="10" t="s">
        <v>21</v>
      </c>
      <c r="M18" s="10" t="s">
        <v>22</v>
      </c>
      <c r="N18" s="10" t="s">
        <v>20</v>
      </c>
      <c r="O18" s="10" t="s">
        <v>22</v>
      </c>
      <c r="P18" s="9"/>
      <c r="Q18" s="10"/>
      <c r="R18" s="27"/>
      <c r="S18" s="23"/>
      <c r="T18" s="23"/>
      <c r="U18" s="23"/>
      <c r="V18" s="24"/>
      <c r="W18" s="24"/>
      <c r="X18" s="25"/>
      <c r="Y18" s="33"/>
      <c r="Z18" s="11"/>
    </row>
    <row r="19" spans="1:26" x14ac:dyDescent="0.3">
      <c r="A19" s="7" t="s">
        <v>58</v>
      </c>
      <c r="B19" s="7" t="s">
        <v>84</v>
      </c>
      <c r="C19" s="7" t="s">
        <v>73</v>
      </c>
      <c r="D19" s="8">
        <v>731000</v>
      </c>
      <c r="E19" s="8">
        <v>350000</v>
      </c>
      <c r="F19" s="11">
        <v>44</v>
      </c>
      <c r="G19" s="11">
        <v>37</v>
      </c>
      <c r="H19" s="9">
        <f>SUM(F19:G19)</f>
        <v>81</v>
      </c>
      <c r="I19" s="31">
        <v>21.833300000000001</v>
      </c>
      <c r="J19" s="31">
        <v>13.5</v>
      </c>
      <c r="K19" s="31">
        <v>10.833299999999999</v>
      </c>
      <c r="L19" s="31">
        <v>5</v>
      </c>
      <c r="M19" s="31">
        <v>8.5</v>
      </c>
      <c r="N19" s="31">
        <v>11</v>
      </c>
      <c r="O19" s="31">
        <v>9.8332999999999995</v>
      </c>
      <c r="P19" s="13">
        <f>SUM(I19:O19)</f>
        <v>80.499899999999997</v>
      </c>
      <c r="Q19" s="18">
        <v>350000</v>
      </c>
      <c r="R19" s="28" t="s">
        <v>43</v>
      </c>
      <c r="S19" s="11" t="s">
        <v>43</v>
      </c>
      <c r="T19" s="7" t="s">
        <v>46</v>
      </c>
      <c r="U19" s="11" t="s">
        <v>45</v>
      </c>
      <c r="V19" s="15">
        <v>0.45</v>
      </c>
      <c r="W19" s="14">
        <v>0.7</v>
      </c>
      <c r="X19" s="16">
        <v>43220</v>
      </c>
      <c r="Y19" s="16">
        <v>43220</v>
      </c>
      <c r="Z19" s="32">
        <f>Q19/(0.7*D19)</f>
        <v>0.6839945280437757</v>
      </c>
    </row>
    <row r="20" spans="1:26" x14ac:dyDescent="0.3">
      <c r="A20" s="7" t="s">
        <v>54</v>
      </c>
      <c r="B20" s="7" t="s">
        <v>82</v>
      </c>
      <c r="C20" s="7" t="s">
        <v>69</v>
      </c>
      <c r="D20" s="8">
        <v>592593</v>
      </c>
      <c r="E20" s="8">
        <v>400000</v>
      </c>
      <c r="F20" s="9">
        <v>58</v>
      </c>
      <c r="G20" s="9">
        <v>38</v>
      </c>
      <c r="H20" s="9">
        <f>SUM(F20:G20)</f>
        <v>96</v>
      </c>
      <c r="I20" s="30">
        <v>23.166699999999999</v>
      </c>
      <c r="J20" s="30">
        <v>12.833299999999999</v>
      </c>
      <c r="K20" s="30">
        <v>11.166700000000001</v>
      </c>
      <c r="L20" s="30">
        <v>4.8333000000000004</v>
      </c>
      <c r="M20" s="30">
        <v>8.3332999999999995</v>
      </c>
      <c r="N20" s="30">
        <v>10.833299999999999</v>
      </c>
      <c r="O20" s="30">
        <v>8</v>
      </c>
      <c r="P20" s="13">
        <f>SUM(I20:O20)</f>
        <v>79.166600000000003</v>
      </c>
      <c r="Q20" s="19">
        <v>400000</v>
      </c>
      <c r="R20" s="28" t="s">
        <v>43</v>
      </c>
      <c r="S20" s="11" t="s">
        <v>43</v>
      </c>
      <c r="T20" s="7" t="s">
        <v>45</v>
      </c>
      <c r="U20" s="14" t="s">
        <v>45</v>
      </c>
      <c r="V20" s="15">
        <v>0.67500000000000004</v>
      </c>
      <c r="W20" s="14">
        <v>0.9</v>
      </c>
      <c r="X20" s="16">
        <v>43281</v>
      </c>
      <c r="Y20" s="16">
        <v>43281</v>
      </c>
      <c r="Z20" s="32">
        <v>0.9</v>
      </c>
    </row>
    <row r="21" spans="1:26" x14ac:dyDescent="0.3">
      <c r="A21" s="7" t="s">
        <v>48</v>
      </c>
      <c r="B21" s="7" t="s">
        <v>77</v>
      </c>
      <c r="C21" s="7" t="s">
        <v>63</v>
      </c>
      <c r="D21" s="8">
        <v>216500</v>
      </c>
      <c r="E21" s="8">
        <v>150000</v>
      </c>
      <c r="F21" s="9">
        <v>47</v>
      </c>
      <c r="G21" s="9">
        <v>31</v>
      </c>
      <c r="H21" s="9">
        <f>SUM(F21:G21)</f>
        <v>78</v>
      </c>
      <c r="I21" s="30">
        <v>22.666699999999999</v>
      </c>
      <c r="J21" s="30">
        <v>13.166700000000001</v>
      </c>
      <c r="K21" s="30">
        <v>9.6667000000000005</v>
      </c>
      <c r="L21" s="30">
        <v>4.6666999999999996</v>
      </c>
      <c r="M21" s="30">
        <v>7.6666999999999996</v>
      </c>
      <c r="N21" s="30">
        <v>9.8332999999999995</v>
      </c>
      <c r="O21" s="30">
        <v>9.8332999999999995</v>
      </c>
      <c r="P21" s="13">
        <f>SUM(I21:O21)</f>
        <v>77.500099999999989</v>
      </c>
      <c r="Q21" s="18">
        <v>150000</v>
      </c>
      <c r="R21" s="28" t="s">
        <v>86</v>
      </c>
      <c r="S21" s="11" t="s">
        <v>43</v>
      </c>
      <c r="T21" s="7" t="s">
        <v>45</v>
      </c>
      <c r="U21" s="14" t="s">
        <v>45</v>
      </c>
      <c r="V21" s="15">
        <v>0.69</v>
      </c>
      <c r="W21" s="14">
        <v>0.9</v>
      </c>
      <c r="X21" s="16">
        <v>43100</v>
      </c>
      <c r="Y21" s="16">
        <v>43100</v>
      </c>
      <c r="Z21" s="32">
        <v>0.9</v>
      </c>
    </row>
    <row r="22" spans="1:26" x14ac:dyDescent="0.2">
      <c r="A22" s="17" t="s">
        <v>55</v>
      </c>
      <c r="B22" s="7" t="s">
        <v>83</v>
      </c>
      <c r="C22" s="7" t="s">
        <v>70</v>
      </c>
      <c r="D22" s="8">
        <v>328918</v>
      </c>
      <c r="E22" s="8">
        <v>200000</v>
      </c>
      <c r="F22" s="9">
        <v>31</v>
      </c>
      <c r="G22" s="9">
        <v>39</v>
      </c>
      <c r="H22" s="9">
        <f>SUM(F22:G22)</f>
        <v>70</v>
      </c>
      <c r="I22" s="30">
        <v>22.333300000000001</v>
      </c>
      <c r="J22" s="30">
        <v>11.666700000000001</v>
      </c>
      <c r="K22" s="30">
        <v>10.666700000000001</v>
      </c>
      <c r="L22" s="30">
        <v>5</v>
      </c>
      <c r="M22" s="30">
        <v>7.8333000000000004</v>
      </c>
      <c r="N22" s="30">
        <v>10.333299999999999</v>
      </c>
      <c r="O22" s="30">
        <v>7.5</v>
      </c>
      <c r="P22" s="13">
        <f>SUM(I22:O22)</f>
        <v>75.333299999999994</v>
      </c>
      <c r="Q22" s="19">
        <v>200000</v>
      </c>
      <c r="R22" s="28" t="s">
        <v>86</v>
      </c>
      <c r="S22" s="11" t="s">
        <v>43</v>
      </c>
      <c r="T22" s="7" t="s">
        <v>45</v>
      </c>
      <c r="U22" s="14" t="s">
        <v>45</v>
      </c>
      <c r="V22" s="15">
        <v>0.61</v>
      </c>
      <c r="W22" s="14">
        <v>0.9</v>
      </c>
      <c r="X22" s="16">
        <v>43281</v>
      </c>
      <c r="Y22" s="16">
        <v>43281</v>
      </c>
      <c r="Z22" s="32">
        <f t="shared" ref="Z20:Z30" si="0">Q22/(0.7*D22)</f>
        <v>0.8686489815525017</v>
      </c>
    </row>
    <row r="23" spans="1:26" x14ac:dyDescent="0.3">
      <c r="A23" s="7" t="s">
        <v>53</v>
      </c>
      <c r="B23" s="7" t="s">
        <v>81</v>
      </c>
      <c r="C23" s="7" t="s">
        <v>68</v>
      </c>
      <c r="D23" s="8">
        <v>489000</v>
      </c>
      <c r="E23" s="8">
        <v>333000</v>
      </c>
      <c r="F23" s="9">
        <v>58</v>
      </c>
      <c r="G23" s="9">
        <v>32</v>
      </c>
      <c r="H23" s="9">
        <f>SUM(F23:G23)</f>
        <v>90</v>
      </c>
      <c r="I23" s="30">
        <v>20</v>
      </c>
      <c r="J23" s="30">
        <v>12.666700000000001</v>
      </c>
      <c r="K23" s="30">
        <v>10.5</v>
      </c>
      <c r="L23" s="30">
        <v>4.6666999999999996</v>
      </c>
      <c r="M23" s="30">
        <v>8.1667000000000005</v>
      </c>
      <c r="N23" s="30">
        <v>11</v>
      </c>
      <c r="O23" s="30">
        <v>8</v>
      </c>
      <c r="P23" s="13">
        <f>SUM(I23:O23)</f>
        <v>75.000100000000003</v>
      </c>
      <c r="Q23" s="19">
        <v>333000</v>
      </c>
      <c r="R23" s="28" t="s">
        <v>43</v>
      </c>
      <c r="S23" s="11" t="s">
        <v>43</v>
      </c>
      <c r="T23" s="7" t="s">
        <v>45</v>
      </c>
      <c r="U23" s="14" t="s">
        <v>45</v>
      </c>
      <c r="V23" s="15">
        <v>0.68</v>
      </c>
      <c r="W23" s="14">
        <v>0.9</v>
      </c>
      <c r="X23" s="16">
        <v>43069</v>
      </c>
      <c r="Y23" s="16">
        <v>43069</v>
      </c>
      <c r="Z23" s="32">
        <v>0.9</v>
      </c>
    </row>
    <row r="24" spans="1:26" x14ac:dyDescent="0.3">
      <c r="A24" s="7" t="s">
        <v>51</v>
      </c>
      <c r="B24" s="7" t="s">
        <v>79</v>
      </c>
      <c r="C24" s="7" t="s">
        <v>66</v>
      </c>
      <c r="D24" s="8">
        <v>6824686</v>
      </c>
      <c r="E24" s="8">
        <v>2000000</v>
      </c>
      <c r="F24" s="9">
        <v>52</v>
      </c>
      <c r="G24" s="9">
        <v>39</v>
      </c>
      <c r="H24" s="9">
        <f>SUM(F24:G24)</f>
        <v>91</v>
      </c>
      <c r="I24" s="30">
        <v>19.833300000000001</v>
      </c>
      <c r="J24" s="30">
        <v>13.833299999999999</v>
      </c>
      <c r="K24" s="30">
        <v>9.6667000000000005</v>
      </c>
      <c r="L24" s="30">
        <v>4.3333000000000004</v>
      </c>
      <c r="M24" s="30">
        <v>6.3333000000000004</v>
      </c>
      <c r="N24" s="30">
        <v>11.166700000000001</v>
      </c>
      <c r="O24" s="30">
        <v>9.1667000000000005</v>
      </c>
      <c r="P24" s="13">
        <f>SUM(I24:O24)</f>
        <v>74.333300000000008</v>
      </c>
      <c r="Q24" s="18">
        <v>1000000</v>
      </c>
      <c r="R24" s="28" t="s">
        <v>44</v>
      </c>
      <c r="S24" s="11" t="s">
        <v>43</v>
      </c>
      <c r="T24" s="7" t="s">
        <v>46</v>
      </c>
      <c r="U24" s="14" t="s">
        <v>46</v>
      </c>
      <c r="V24" s="15">
        <v>0.28999999999999998</v>
      </c>
      <c r="W24" s="14">
        <v>0.5</v>
      </c>
      <c r="X24" s="16">
        <v>43100</v>
      </c>
      <c r="Y24" s="16">
        <v>43100</v>
      </c>
      <c r="Z24" s="32">
        <f t="shared" si="0"/>
        <v>0.20932412547206256</v>
      </c>
    </row>
    <row r="25" spans="1:26" x14ac:dyDescent="0.3">
      <c r="A25" s="7" t="s">
        <v>47</v>
      </c>
      <c r="B25" s="7" t="s">
        <v>77</v>
      </c>
      <c r="C25" s="7" t="s">
        <v>62</v>
      </c>
      <c r="D25" s="8">
        <v>344000</v>
      </c>
      <c r="E25" s="8">
        <v>230000</v>
      </c>
      <c r="F25" s="9">
        <v>45</v>
      </c>
      <c r="G25" s="9">
        <v>40</v>
      </c>
      <c r="H25" s="9">
        <f>SUM(F25:G25)</f>
        <v>85</v>
      </c>
      <c r="I25" s="30">
        <v>19</v>
      </c>
      <c r="J25" s="30">
        <v>13.166700000000001</v>
      </c>
      <c r="K25" s="30">
        <v>8.6667000000000005</v>
      </c>
      <c r="L25" s="30">
        <v>4.6666999999999996</v>
      </c>
      <c r="M25" s="30">
        <v>7.5</v>
      </c>
      <c r="N25" s="30">
        <v>9.5</v>
      </c>
      <c r="O25" s="30">
        <v>9.8332999999999995</v>
      </c>
      <c r="P25" s="13">
        <f>SUM(I25:O25)</f>
        <v>72.333399999999997</v>
      </c>
      <c r="Q25" s="18">
        <v>230000</v>
      </c>
      <c r="R25" s="28" t="s">
        <v>86</v>
      </c>
      <c r="S25" s="11" t="s">
        <v>43</v>
      </c>
      <c r="T25" s="7" t="s">
        <v>45</v>
      </c>
      <c r="U25" s="14" t="s">
        <v>45</v>
      </c>
      <c r="V25" s="15">
        <v>0.67</v>
      </c>
      <c r="W25" s="14">
        <v>0.9</v>
      </c>
      <c r="X25" s="16">
        <v>43100</v>
      </c>
      <c r="Y25" s="16">
        <v>43100</v>
      </c>
      <c r="Z25" s="32">
        <v>0.9</v>
      </c>
    </row>
    <row r="26" spans="1:26" x14ac:dyDescent="0.3">
      <c r="A26" s="7" t="s">
        <v>57</v>
      </c>
      <c r="B26" s="7" t="s">
        <v>85</v>
      </c>
      <c r="C26" s="7" t="s">
        <v>72</v>
      </c>
      <c r="D26" s="8">
        <v>140000</v>
      </c>
      <c r="E26" s="8">
        <v>100000</v>
      </c>
      <c r="F26" s="11"/>
      <c r="G26" s="11">
        <v>28</v>
      </c>
      <c r="H26" s="9">
        <f>SUM(F26:G26)</f>
        <v>28</v>
      </c>
      <c r="I26" s="31">
        <v>15.5</v>
      </c>
      <c r="J26" s="31">
        <v>14</v>
      </c>
      <c r="K26" s="31">
        <v>13.166700000000001</v>
      </c>
      <c r="L26" s="31">
        <v>4</v>
      </c>
      <c r="M26" s="31">
        <v>6.5</v>
      </c>
      <c r="N26" s="31">
        <v>7.8333000000000004</v>
      </c>
      <c r="O26" s="31">
        <v>9.8332999999999995</v>
      </c>
      <c r="P26" s="13">
        <f>SUM(I26:O26)</f>
        <v>70.833299999999994</v>
      </c>
      <c r="Q26" s="18">
        <v>50000</v>
      </c>
      <c r="R26" s="28" t="s">
        <v>43</v>
      </c>
      <c r="S26" s="11" t="s">
        <v>43</v>
      </c>
      <c r="T26" s="7" t="s">
        <v>45</v>
      </c>
      <c r="U26" s="14" t="s">
        <v>45</v>
      </c>
      <c r="V26" s="15" t="s">
        <v>88</v>
      </c>
      <c r="W26" s="14">
        <v>0.75</v>
      </c>
      <c r="X26" s="16">
        <v>42794</v>
      </c>
      <c r="Y26" s="16">
        <v>43100</v>
      </c>
      <c r="Z26" s="32">
        <f t="shared" si="0"/>
        <v>0.51020408163265307</v>
      </c>
    </row>
    <row r="27" spans="1:26" x14ac:dyDescent="0.3">
      <c r="A27" s="7" t="s">
        <v>60</v>
      </c>
      <c r="B27" s="7" t="s">
        <v>85</v>
      </c>
      <c r="C27" s="7" t="s">
        <v>75</v>
      </c>
      <c r="D27" s="8">
        <v>110000</v>
      </c>
      <c r="E27" s="8">
        <v>80000</v>
      </c>
      <c r="F27" s="11">
        <v>58</v>
      </c>
      <c r="G27" s="11">
        <v>29</v>
      </c>
      <c r="H27" s="9">
        <f>SUM(F27:G27)</f>
        <v>87</v>
      </c>
      <c r="I27" s="31">
        <v>15.5</v>
      </c>
      <c r="J27" s="31">
        <v>14</v>
      </c>
      <c r="K27" s="31">
        <v>13.166700000000001</v>
      </c>
      <c r="L27" s="31">
        <v>4</v>
      </c>
      <c r="M27" s="31">
        <v>6.5</v>
      </c>
      <c r="N27" s="31">
        <v>7.8333000000000004</v>
      </c>
      <c r="O27" s="31">
        <v>9.8332999999999995</v>
      </c>
      <c r="P27" s="13">
        <f>SUM(I27:O27)</f>
        <v>70.833299999999994</v>
      </c>
      <c r="Q27" s="18">
        <v>40000</v>
      </c>
      <c r="R27" s="28" t="s">
        <v>43</v>
      </c>
      <c r="S27" s="11" t="s">
        <v>43</v>
      </c>
      <c r="T27" s="7" t="s">
        <v>45</v>
      </c>
      <c r="U27" s="14" t="s">
        <v>45</v>
      </c>
      <c r="V27" s="15" t="s">
        <v>90</v>
      </c>
      <c r="W27" s="14">
        <v>0.75</v>
      </c>
      <c r="X27" s="16">
        <v>42794</v>
      </c>
      <c r="Y27" s="16">
        <v>43100</v>
      </c>
      <c r="Z27" s="32">
        <f t="shared" si="0"/>
        <v>0.51948051948051943</v>
      </c>
    </row>
    <row r="28" spans="1:26" x14ac:dyDescent="0.3">
      <c r="A28" s="7" t="s">
        <v>61</v>
      </c>
      <c r="B28" s="7" t="s">
        <v>85</v>
      </c>
      <c r="C28" s="7" t="s">
        <v>76</v>
      </c>
      <c r="D28" s="8">
        <v>130000</v>
      </c>
      <c r="E28" s="8">
        <v>95000</v>
      </c>
      <c r="F28" s="11">
        <v>30</v>
      </c>
      <c r="G28" s="11">
        <v>27</v>
      </c>
      <c r="H28" s="9">
        <f>SUM(F28:G28)</f>
        <v>57</v>
      </c>
      <c r="I28" s="31">
        <v>15.5</v>
      </c>
      <c r="J28" s="31">
        <v>14</v>
      </c>
      <c r="K28" s="31">
        <v>13.166700000000001</v>
      </c>
      <c r="L28" s="31">
        <v>4</v>
      </c>
      <c r="M28" s="31">
        <v>6.5</v>
      </c>
      <c r="N28" s="31">
        <v>7.8333000000000004</v>
      </c>
      <c r="O28" s="31">
        <v>9.8332999999999995</v>
      </c>
      <c r="P28" s="13">
        <f>SUM(I28:O28)</f>
        <v>70.833299999999994</v>
      </c>
      <c r="Q28" s="18">
        <v>45000</v>
      </c>
      <c r="R28" s="28" t="s">
        <v>43</v>
      </c>
      <c r="S28" s="11" t="s">
        <v>43</v>
      </c>
      <c r="T28" s="7" t="s">
        <v>45</v>
      </c>
      <c r="U28" s="14" t="s">
        <v>45</v>
      </c>
      <c r="V28" s="15" t="s">
        <v>90</v>
      </c>
      <c r="W28" s="14">
        <v>0.75</v>
      </c>
      <c r="X28" s="16">
        <v>42794</v>
      </c>
      <c r="Y28" s="16">
        <v>43100</v>
      </c>
      <c r="Z28" s="32">
        <f t="shared" si="0"/>
        <v>0.49450549450549453</v>
      </c>
    </row>
    <row r="29" spans="1:26" x14ac:dyDescent="0.3">
      <c r="A29" s="7" t="s">
        <v>59</v>
      </c>
      <c r="B29" s="7" t="s">
        <v>85</v>
      </c>
      <c r="C29" s="7" t="s">
        <v>74</v>
      </c>
      <c r="D29" s="8">
        <v>150000</v>
      </c>
      <c r="E29" s="8">
        <v>75000</v>
      </c>
      <c r="F29" s="11"/>
      <c r="G29" s="11">
        <v>34</v>
      </c>
      <c r="H29" s="9">
        <f>SUM(F29:G29)</f>
        <v>34</v>
      </c>
      <c r="I29" s="31">
        <v>14.833299999999999</v>
      </c>
      <c r="J29" s="31">
        <v>14</v>
      </c>
      <c r="K29" s="31">
        <v>12.5</v>
      </c>
      <c r="L29" s="31">
        <v>4</v>
      </c>
      <c r="M29" s="31">
        <v>6.5</v>
      </c>
      <c r="N29" s="31">
        <v>7.8333000000000004</v>
      </c>
      <c r="O29" s="31">
        <v>9.8332999999999995</v>
      </c>
      <c r="P29" s="13">
        <f>SUM(I29:O29)</f>
        <v>69.499899999999997</v>
      </c>
      <c r="Q29" s="18">
        <v>35000</v>
      </c>
      <c r="R29" s="28" t="s">
        <v>43</v>
      </c>
      <c r="S29" s="11" t="s">
        <v>43</v>
      </c>
      <c r="T29" s="7" t="s">
        <v>46</v>
      </c>
      <c r="U29" s="11" t="s">
        <v>46</v>
      </c>
      <c r="V29" s="15" t="s">
        <v>89</v>
      </c>
      <c r="W29" s="14">
        <v>0.5</v>
      </c>
      <c r="X29" s="16">
        <v>42794</v>
      </c>
      <c r="Y29" s="16">
        <v>43100</v>
      </c>
      <c r="Z29" s="32">
        <f t="shared" si="0"/>
        <v>0.33333333333333331</v>
      </c>
    </row>
    <row r="30" spans="1:26" x14ac:dyDescent="0.3">
      <c r="A30" s="7" t="s">
        <v>56</v>
      </c>
      <c r="B30" s="7" t="s">
        <v>84</v>
      </c>
      <c r="C30" s="7" t="s">
        <v>71</v>
      </c>
      <c r="D30" s="8">
        <v>929500</v>
      </c>
      <c r="E30" s="8">
        <v>600000</v>
      </c>
      <c r="F30" s="11">
        <v>59</v>
      </c>
      <c r="G30" s="11">
        <v>35</v>
      </c>
      <c r="H30" s="9">
        <f>SUM(F30:G30)</f>
        <v>94</v>
      </c>
      <c r="I30" s="31">
        <v>13.333299999999999</v>
      </c>
      <c r="J30" s="31">
        <v>13.5</v>
      </c>
      <c r="K30" s="31">
        <v>6.3333000000000004</v>
      </c>
      <c r="L30" s="31">
        <v>4.8333000000000004</v>
      </c>
      <c r="M30" s="31">
        <v>7.5</v>
      </c>
      <c r="N30" s="31">
        <v>9.3332999999999995</v>
      </c>
      <c r="O30" s="31">
        <v>9.8332999999999995</v>
      </c>
      <c r="P30" s="13">
        <f>SUM(I30:O30)</f>
        <v>64.666499999999999</v>
      </c>
      <c r="Q30" s="18">
        <v>167000</v>
      </c>
      <c r="R30" s="28" t="s">
        <v>43</v>
      </c>
      <c r="S30" s="11" t="s">
        <v>43</v>
      </c>
      <c r="T30" s="7" t="s">
        <v>45</v>
      </c>
      <c r="U30" s="11" t="s">
        <v>45</v>
      </c>
      <c r="V30" s="15">
        <v>0.65</v>
      </c>
      <c r="W30" s="14">
        <v>0.7</v>
      </c>
      <c r="X30" s="16">
        <v>43220</v>
      </c>
      <c r="Y30" s="16">
        <v>43220</v>
      </c>
      <c r="Z30" s="32">
        <f t="shared" si="0"/>
        <v>0.25666641051256434</v>
      </c>
    </row>
    <row r="31" spans="1:26" x14ac:dyDescent="0.3">
      <c r="A31" s="7" t="s">
        <v>52</v>
      </c>
      <c r="B31" s="7" t="s">
        <v>80</v>
      </c>
      <c r="C31" s="7" t="s">
        <v>67</v>
      </c>
      <c r="D31" s="8">
        <v>597450</v>
      </c>
      <c r="E31" s="8">
        <v>450000</v>
      </c>
      <c r="F31" s="9">
        <v>50</v>
      </c>
      <c r="G31" s="9">
        <v>40</v>
      </c>
      <c r="H31" s="9">
        <f>SUM(F31:G31)</f>
        <v>90</v>
      </c>
      <c r="I31" s="30">
        <v>14.666700000000001</v>
      </c>
      <c r="J31" s="30">
        <v>13</v>
      </c>
      <c r="K31" s="30">
        <v>8.1667000000000005</v>
      </c>
      <c r="L31" s="30">
        <v>4.5</v>
      </c>
      <c r="M31" s="30">
        <v>8</v>
      </c>
      <c r="N31" s="30">
        <v>7.1666999999999996</v>
      </c>
      <c r="O31" s="30">
        <v>8.5</v>
      </c>
      <c r="P31" s="13">
        <f>SUM(I31:O31)</f>
        <v>64.000100000000003</v>
      </c>
      <c r="Q31" s="19"/>
      <c r="R31" s="28" t="s">
        <v>43</v>
      </c>
      <c r="S31" s="11"/>
      <c r="T31" s="7" t="s">
        <v>45</v>
      </c>
      <c r="U31" s="14"/>
      <c r="V31" s="15" t="s">
        <v>87</v>
      </c>
      <c r="W31" s="11"/>
      <c r="X31" s="16">
        <v>43281</v>
      </c>
      <c r="Y31" s="22"/>
      <c r="Z31" s="11"/>
    </row>
    <row r="32" spans="1:26" x14ac:dyDescent="0.3">
      <c r="A32" s="7" t="s">
        <v>50</v>
      </c>
      <c r="B32" s="7" t="s">
        <v>78</v>
      </c>
      <c r="C32" s="7" t="s">
        <v>65</v>
      </c>
      <c r="D32" s="8">
        <v>423399</v>
      </c>
      <c r="E32" s="8">
        <v>200000</v>
      </c>
      <c r="F32" s="9">
        <v>60</v>
      </c>
      <c r="G32" s="9">
        <v>36</v>
      </c>
      <c r="H32" s="9">
        <f>SUM(F32:G32)</f>
        <v>96</v>
      </c>
      <c r="I32" s="30">
        <v>14.666700000000001</v>
      </c>
      <c r="J32" s="30">
        <v>12.5</v>
      </c>
      <c r="K32" s="30">
        <v>6.5</v>
      </c>
      <c r="L32" s="30">
        <v>4.8333000000000004</v>
      </c>
      <c r="M32" s="30">
        <v>7.8333000000000004</v>
      </c>
      <c r="N32" s="30">
        <v>8.6667000000000005</v>
      </c>
      <c r="O32" s="30">
        <v>8.1667000000000005</v>
      </c>
      <c r="P32" s="13">
        <f>SUM(I32:O32)</f>
        <v>63.166699999999999</v>
      </c>
      <c r="Q32" s="18"/>
      <c r="R32" s="28" t="s">
        <v>43</v>
      </c>
      <c r="S32" s="11"/>
      <c r="T32" s="7" t="s">
        <v>45</v>
      </c>
      <c r="U32" s="14"/>
      <c r="V32" s="15">
        <v>0.47</v>
      </c>
      <c r="W32" s="14"/>
      <c r="X32" s="16">
        <v>43069</v>
      </c>
      <c r="Y32" s="21"/>
      <c r="Z32" s="14"/>
    </row>
    <row r="33" spans="1:26" x14ac:dyDescent="0.3">
      <c r="A33" s="7" t="s">
        <v>49</v>
      </c>
      <c r="B33" s="7" t="s">
        <v>77</v>
      </c>
      <c r="C33" s="7" t="s">
        <v>64</v>
      </c>
      <c r="D33" s="8">
        <v>487500</v>
      </c>
      <c r="E33" s="8">
        <v>200000</v>
      </c>
      <c r="F33" s="9">
        <v>30</v>
      </c>
      <c r="G33" s="9">
        <v>35</v>
      </c>
      <c r="H33" s="9">
        <f>SUM(F33:G33)</f>
        <v>65</v>
      </c>
      <c r="I33" s="30">
        <v>10.333299999999999</v>
      </c>
      <c r="J33" s="30">
        <v>12.666700000000001</v>
      </c>
      <c r="K33" s="30">
        <v>6.5</v>
      </c>
      <c r="L33" s="30">
        <v>4.3333000000000004</v>
      </c>
      <c r="M33" s="30">
        <v>7.8333000000000004</v>
      </c>
      <c r="N33" s="30">
        <v>7.3333000000000004</v>
      </c>
      <c r="O33" s="30">
        <v>9.8332999999999995</v>
      </c>
      <c r="P33" s="13">
        <f>SUM(I33:O33)</f>
        <v>58.833200000000005</v>
      </c>
      <c r="Q33" s="18"/>
      <c r="R33" s="28" t="s">
        <v>86</v>
      </c>
      <c r="S33" s="11"/>
      <c r="T33" s="7" t="s">
        <v>45</v>
      </c>
      <c r="U33" s="14"/>
      <c r="V33" s="15">
        <v>0.41</v>
      </c>
      <c r="W33" s="14"/>
      <c r="X33" s="16">
        <v>43100</v>
      </c>
      <c r="Y33" s="21"/>
      <c r="Z33" s="14"/>
    </row>
    <row r="34" spans="1:26" x14ac:dyDescent="0.3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20">
        <f t="shared" ref="Q34" si="1">3000000-Q33</f>
        <v>3000000</v>
      </c>
      <c r="R34" s="29"/>
      <c r="S34" s="11"/>
      <c r="T34" s="11"/>
      <c r="U34" s="11"/>
      <c r="V34" s="11"/>
      <c r="W34" s="11"/>
      <c r="X34" s="11"/>
      <c r="Y34" s="22"/>
      <c r="Z34" s="11"/>
    </row>
    <row r="35" spans="1:26" x14ac:dyDescent="0.3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20"/>
      <c r="R35" s="29"/>
      <c r="S35" s="11"/>
      <c r="T35" s="11"/>
      <c r="U35" s="11"/>
      <c r="V35" s="11"/>
      <c r="W35" s="11"/>
      <c r="X35" s="11"/>
      <c r="Y35" s="22"/>
      <c r="Z35" s="11"/>
    </row>
  </sheetData>
  <sheetProtection selectLockedCells="1" selectUnlockedCells="1"/>
  <customSheetViews>
    <customSheetView guid="{DB8D12CF-4785-4380-997E-3DB321CA402A}" scale="60">
      <selection activeCell="N18" sqref="N18"/>
      <pageMargins left="0.7" right="0.7" top="0.78740157499999996" bottom="0.78740157499999996" header="0.3" footer="0.3"/>
      <pageSetup paperSize="9" orientation="portrait" r:id="rId1"/>
    </customSheetView>
  </customSheetViews>
  <dataValidations count="7">
    <dataValidation type="whole" allowBlank="1" showInputMessage="1" showErrorMessage="1" errorTitle="ZNOVU A LÉPE" error="To je móóóóóóc!!!!" sqref="I19:I27">
      <formula1>0</formula1>
      <formula2>30</formula2>
    </dataValidation>
    <dataValidation type="whole" showInputMessage="1" showErrorMessage="1" errorTitle="ZNOVU A LÉPE" error="To je móóóóóóc!!!!" sqref="J19:K27">
      <formula1>0</formula1>
      <formula2>15</formula2>
    </dataValidation>
    <dataValidation type="whole" allowBlank="1" showInputMessage="1" showErrorMessage="1" errorTitle="ZNOVU A LÉPE" error="To je móóóóóóc!!!!" sqref="L19:L27">
      <formula1>0</formula1>
      <formula2>5</formula2>
    </dataValidation>
    <dataValidation type="whole" showInputMessage="1" showErrorMessage="1" errorTitle="ZNOVU A LÉPE" error="To je móóóóóóc!!!!" sqref="M19:M27">
      <formula1>0</formula1>
      <formula2>10</formula2>
    </dataValidation>
    <dataValidation type="whole" showInputMessage="1" showErrorMessage="1" errorTitle="ZNOVU A LÉPE" error="To je móóóóóóc!!!!_x000a__x000a_" sqref="N19:N27">
      <formula1>0</formula1>
      <formula2>15</formula2>
    </dataValidation>
    <dataValidation type="whole" showInputMessage="1" showErrorMessage="1" errorTitle="ZNOVU A LÉPE" error="To je móóóóóóc!!!!_x000a__x000a_" sqref="O19:O27">
      <formula1>0</formula1>
      <formula2>10</formula2>
    </dataValidation>
    <dataValidation type="whole" showInputMessage="1" showErrorMessage="1" errorTitle="ZNOVU A LÉPE" error="To je móóóóóóc!!!!" sqref="P19:P33">
      <formula1>0</formula1>
      <formula2>100</formula2>
    </dataValidation>
  </dataValidations>
  <pageMargins left="0.19685039370078741" right="0.19685039370078741" top="0.78740157480314965" bottom="0.78740157480314965" header="0.31496062992125984" footer="0.31496062992125984"/>
  <pageSetup scale="65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opLeftCell="A14" workbookViewId="0">
      <selection activeCell="I19" sqref="I19:O33"/>
    </sheetView>
  </sheetViews>
  <sheetFormatPr defaultColWidth="9.109375" defaultRowHeight="14.4" x14ac:dyDescent="0.3"/>
  <cols>
    <col min="1" max="1" width="9.33203125" style="1" customWidth="1"/>
    <col min="2" max="2" width="16.5546875" style="1" customWidth="1"/>
    <col min="3" max="3" width="38.44140625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customWidth="1"/>
    <col min="17" max="17" width="14.44140625" style="1" customWidth="1"/>
    <col min="18" max="18" width="15.44140625" style="4" customWidth="1"/>
    <col min="19" max="19" width="14.44140625" style="1" customWidth="1"/>
    <col min="20" max="22" width="9.109375" style="1"/>
    <col min="23" max="23" width="11.44140625" style="1" customWidth="1"/>
    <col min="24" max="24" width="9.109375" style="1"/>
    <col min="25" max="25" width="10.88671875" style="1" customWidth="1"/>
    <col min="26" max="26" width="13.33203125" style="1" customWidth="1"/>
    <col min="27" max="16384" width="9.109375" style="1"/>
  </cols>
  <sheetData>
    <row r="1" spans="1:9" ht="35.25" customHeight="1" x14ac:dyDescent="0.3">
      <c r="A1" s="2" t="s">
        <v>36</v>
      </c>
    </row>
    <row r="2" spans="1:9" ht="12.6" x14ac:dyDescent="0.3">
      <c r="A2" s="1" t="s">
        <v>91</v>
      </c>
      <c r="I2" s="3" t="s">
        <v>0</v>
      </c>
    </row>
    <row r="3" spans="1:9" ht="12.6" x14ac:dyDescent="0.3">
      <c r="A3" s="1" t="s">
        <v>28</v>
      </c>
      <c r="I3" s="4" t="s">
        <v>93</v>
      </c>
    </row>
    <row r="4" spans="1:9" ht="12.6" x14ac:dyDescent="0.3">
      <c r="A4" s="1" t="s">
        <v>92</v>
      </c>
      <c r="I4" s="4" t="s">
        <v>94</v>
      </c>
    </row>
    <row r="5" spans="1:9" ht="12.6" x14ac:dyDescent="0.3">
      <c r="A5" s="1" t="s">
        <v>29</v>
      </c>
      <c r="I5" s="4" t="s">
        <v>41</v>
      </c>
    </row>
    <row r="6" spans="1:9" ht="12.6" x14ac:dyDescent="0.3">
      <c r="A6" s="1" t="s">
        <v>40</v>
      </c>
      <c r="I6" s="4"/>
    </row>
    <row r="7" spans="1:9" ht="12.6" x14ac:dyDescent="0.3">
      <c r="A7" s="1" t="s">
        <v>30</v>
      </c>
      <c r="I7" s="4" t="s">
        <v>42</v>
      </c>
    </row>
    <row r="8" spans="1:9" ht="12.6" x14ac:dyDescent="0.3">
      <c r="A8" s="1" t="s">
        <v>31</v>
      </c>
    </row>
    <row r="9" spans="1:9" ht="12" x14ac:dyDescent="0.3">
      <c r="I9" s="1" t="s">
        <v>32</v>
      </c>
    </row>
    <row r="10" spans="1:9" ht="12" x14ac:dyDescent="0.3">
      <c r="I10" s="1" t="s">
        <v>33</v>
      </c>
    </row>
    <row r="11" spans="1:9" ht="12" x14ac:dyDescent="0.3">
      <c r="I11" s="1" t="s">
        <v>34</v>
      </c>
    </row>
    <row r="12" spans="1:9" ht="12" x14ac:dyDescent="0.3">
      <c r="I12" s="1" t="s">
        <v>95</v>
      </c>
    </row>
    <row r="13" spans="1:9" ht="12" x14ac:dyDescent="0.3">
      <c r="I13" s="1" t="s">
        <v>97</v>
      </c>
    </row>
    <row r="14" spans="1:9" ht="12" x14ac:dyDescent="0.3">
      <c r="I14" s="1" t="s">
        <v>35</v>
      </c>
    </row>
    <row r="15" spans="1:9" ht="12" x14ac:dyDescent="0.3">
      <c r="I15" s="1" t="s">
        <v>96</v>
      </c>
    </row>
    <row r="17" spans="1:18" ht="106.5" customHeight="1" x14ac:dyDescent="0.3">
      <c r="A17" s="5" t="s">
        <v>1</v>
      </c>
      <c r="B17" s="5" t="s">
        <v>2</v>
      </c>
      <c r="C17" s="5" t="s">
        <v>25</v>
      </c>
      <c r="D17" s="5" t="s">
        <v>23</v>
      </c>
      <c r="E17" s="5" t="s">
        <v>3</v>
      </c>
      <c r="F17" s="5" t="s">
        <v>4</v>
      </c>
      <c r="G17" s="5" t="s">
        <v>5</v>
      </c>
      <c r="H17" s="5" t="s">
        <v>6</v>
      </c>
      <c r="I17" s="6" t="s">
        <v>37</v>
      </c>
      <c r="J17" s="6" t="s">
        <v>24</v>
      </c>
      <c r="K17" s="6" t="s">
        <v>27</v>
      </c>
      <c r="L17" s="6" t="s">
        <v>7</v>
      </c>
      <c r="M17" s="6" t="s">
        <v>8</v>
      </c>
      <c r="N17" s="6" t="s">
        <v>38</v>
      </c>
      <c r="O17" s="6" t="s">
        <v>9</v>
      </c>
      <c r="P17" s="5" t="s">
        <v>10</v>
      </c>
      <c r="R17" s="1"/>
    </row>
    <row r="18" spans="1:18" ht="12" x14ac:dyDescent="0.3">
      <c r="A18" s="7"/>
      <c r="B18" s="7"/>
      <c r="C18" s="7"/>
      <c r="D18" s="8"/>
      <c r="E18" s="8"/>
      <c r="F18" s="9"/>
      <c r="G18" s="9"/>
      <c r="H18" s="9"/>
      <c r="I18" s="10" t="s">
        <v>19</v>
      </c>
      <c r="J18" s="10" t="s">
        <v>20</v>
      </c>
      <c r="K18" s="10" t="s">
        <v>20</v>
      </c>
      <c r="L18" s="10" t="s">
        <v>21</v>
      </c>
      <c r="M18" s="10" t="s">
        <v>22</v>
      </c>
      <c r="N18" s="10" t="s">
        <v>20</v>
      </c>
      <c r="O18" s="10" t="s">
        <v>22</v>
      </c>
      <c r="P18" s="9"/>
      <c r="R18" s="1"/>
    </row>
    <row r="19" spans="1:18" ht="12" x14ac:dyDescent="0.3">
      <c r="A19" s="7" t="s">
        <v>47</v>
      </c>
      <c r="B19" s="7" t="s">
        <v>77</v>
      </c>
      <c r="C19" s="7" t="s">
        <v>62</v>
      </c>
      <c r="D19" s="8">
        <v>344000</v>
      </c>
      <c r="E19" s="8">
        <v>230000</v>
      </c>
      <c r="F19" s="9">
        <v>45</v>
      </c>
      <c r="G19" s="9">
        <v>40</v>
      </c>
      <c r="H19" s="9">
        <f>SUM(F19:G19)</f>
        <v>85</v>
      </c>
      <c r="I19" s="12">
        <v>25</v>
      </c>
      <c r="J19" s="12">
        <v>14</v>
      </c>
      <c r="K19" s="12">
        <v>8</v>
      </c>
      <c r="L19" s="12">
        <v>5</v>
      </c>
      <c r="M19" s="12">
        <v>8</v>
      </c>
      <c r="N19" s="12">
        <v>10</v>
      </c>
      <c r="O19" s="12">
        <v>10</v>
      </c>
      <c r="P19" s="13">
        <f>SUM(I19:O19)</f>
        <v>80</v>
      </c>
      <c r="R19" s="1"/>
    </row>
    <row r="20" spans="1:18" ht="12" x14ac:dyDescent="0.3">
      <c r="A20" s="7" t="s">
        <v>48</v>
      </c>
      <c r="B20" s="7" t="s">
        <v>77</v>
      </c>
      <c r="C20" s="7" t="s">
        <v>63</v>
      </c>
      <c r="D20" s="8">
        <v>216500</v>
      </c>
      <c r="E20" s="8">
        <v>150000</v>
      </c>
      <c r="F20" s="9">
        <v>47</v>
      </c>
      <c r="G20" s="9">
        <v>31</v>
      </c>
      <c r="H20" s="9">
        <f t="shared" ref="H20:H33" si="0">SUM(F20:G20)</f>
        <v>78</v>
      </c>
      <c r="I20" s="12">
        <v>22</v>
      </c>
      <c r="J20" s="12">
        <v>14</v>
      </c>
      <c r="K20" s="12">
        <v>8</v>
      </c>
      <c r="L20" s="12">
        <v>5</v>
      </c>
      <c r="M20" s="12">
        <v>9</v>
      </c>
      <c r="N20" s="12">
        <v>10</v>
      </c>
      <c r="O20" s="12">
        <v>10</v>
      </c>
      <c r="P20" s="13">
        <f t="shared" ref="P20:P33" si="1">SUM(I20:O20)</f>
        <v>78</v>
      </c>
      <c r="R20" s="1"/>
    </row>
    <row r="21" spans="1:18" ht="12" x14ac:dyDescent="0.3">
      <c r="A21" s="7" t="s">
        <v>49</v>
      </c>
      <c r="B21" s="7" t="s">
        <v>77</v>
      </c>
      <c r="C21" s="7" t="s">
        <v>64</v>
      </c>
      <c r="D21" s="8">
        <v>487500</v>
      </c>
      <c r="E21" s="8">
        <v>200000</v>
      </c>
      <c r="F21" s="9">
        <v>30</v>
      </c>
      <c r="G21" s="9">
        <v>35</v>
      </c>
      <c r="H21" s="9">
        <f t="shared" si="0"/>
        <v>65</v>
      </c>
      <c r="I21" s="12">
        <v>7</v>
      </c>
      <c r="J21" s="12">
        <v>14</v>
      </c>
      <c r="K21" s="12">
        <v>6</v>
      </c>
      <c r="L21" s="12">
        <v>5</v>
      </c>
      <c r="M21" s="12">
        <v>9</v>
      </c>
      <c r="N21" s="12">
        <v>5</v>
      </c>
      <c r="O21" s="12">
        <v>10</v>
      </c>
      <c r="P21" s="13">
        <f t="shared" si="1"/>
        <v>56</v>
      </c>
      <c r="R21" s="1"/>
    </row>
    <row r="22" spans="1:18" ht="12" x14ac:dyDescent="0.3">
      <c r="A22" s="7" t="s">
        <v>50</v>
      </c>
      <c r="B22" s="7" t="s">
        <v>78</v>
      </c>
      <c r="C22" s="7" t="s">
        <v>65</v>
      </c>
      <c r="D22" s="8">
        <v>423399</v>
      </c>
      <c r="E22" s="8">
        <v>200000</v>
      </c>
      <c r="F22" s="9">
        <v>60</v>
      </c>
      <c r="G22" s="9">
        <v>36</v>
      </c>
      <c r="H22" s="9">
        <f t="shared" si="0"/>
        <v>96</v>
      </c>
      <c r="I22" s="12">
        <v>14</v>
      </c>
      <c r="J22" s="12">
        <v>13</v>
      </c>
      <c r="K22" s="12">
        <v>5</v>
      </c>
      <c r="L22" s="12">
        <v>5</v>
      </c>
      <c r="M22" s="12">
        <v>9</v>
      </c>
      <c r="N22" s="12">
        <v>7</v>
      </c>
      <c r="O22" s="12">
        <v>7</v>
      </c>
      <c r="P22" s="13">
        <f t="shared" si="1"/>
        <v>60</v>
      </c>
      <c r="R22" s="1"/>
    </row>
    <row r="23" spans="1:18" ht="12" x14ac:dyDescent="0.3">
      <c r="A23" s="7" t="s">
        <v>51</v>
      </c>
      <c r="B23" s="7" t="s">
        <v>79</v>
      </c>
      <c r="C23" s="7" t="s">
        <v>66</v>
      </c>
      <c r="D23" s="8">
        <v>6824686</v>
      </c>
      <c r="E23" s="8">
        <v>2000000</v>
      </c>
      <c r="F23" s="9">
        <v>52</v>
      </c>
      <c r="G23" s="9">
        <v>39</v>
      </c>
      <c r="H23" s="9">
        <f t="shared" si="0"/>
        <v>91</v>
      </c>
      <c r="I23" s="12">
        <v>23</v>
      </c>
      <c r="J23" s="12">
        <v>15</v>
      </c>
      <c r="K23" s="12">
        <v>10</v>
      </c>
      <c r="L23" s="12">
        <v>5</v>
      </c>
      <c r="M23" s="12">
        <v>6</v>
      </c>
      <c r="N23" s="12">
        <v>10</v>
      </c>
      <c r="O23" s="12">
        <v>6</v>
      </c>
      <c r="P23" s="13">
        <f t="shared" si="1"/>
        <v>75</v>
      </c>
      <c r="R23" s="1"/>
    </row>
    <row r="24" spans="1:18" ht="12" x14ac:dyDescent="0.3">
      <c r="A24" s="7" t="s">
        <v>52</v>
      </c>
      <c r="B24" s="7" t="s">
        <v>80</v>
      </c>
      <c r="C24" s="7" t="s">
        <v>67</v>
      </c>
      <c r="D24" s="8">
        <v>597450</v>
      </c>
      <c r="E24" s="8">
        <v>450000</v>
      </c>
      <c r="F24" s="9">
        <v>50</v>
      </c>
      <c r="G24" s="9">
        <v>40</v>
      </c>
      <c r="H24" s="9">
        <f t="shared" si="0"/>
        <v>90</v>
      </c>
      <c r="I24" s="12">
        <v>8</v>
      </c>
      <c r="J24" s="12">
        <v>15</v>
      </c>
      <c r="K24" s="12">
        <v>8</v>
      </c>
      <c r="L24" s="12">
        <v>5</v>
      </c>
      <c r="M24" s="12">
        <v>9</v>
      </c>
      <c r="N24" s="12">
        <v>6</v>
      </c>
      <c r="O24" s="12">
        <v>8</v>
      </c>
      <c r="P24" s="13">
        <f t="shared" si="1"/>
        <v>59</v>
      </c>
      <c r="R24" s="1"/>
    </row>
    <row r="25" spans="1:18" ht="12" x14ac:dyDescent="0.3">
      <c r="A25" s="7" t="s">
        <v>53</v>
      </c>
      <c r="B25" s="7" t="s">
        <v>81</v>
      </c>
      <c r="C25" s="7" t="s">
        <v>68</v>
      </c>
      <c r="D25" s="8">
        <v>489000</v>
      </c>
      <c r="E25" s="8">
        <v>333000</v>
      </c>
      <c r="F25" s="9">
        <v>58</v>
      </c>
      <c r="G25" s="9">
        <v>32</v>
      </c>
      <c r="H25" s="9">
        <f t="shared" si="0"/>
        <v>90</v>
      </c>
      <c r="I25" s="12">
        <v>18</v>
      </c>
      <c r="J25" s="12">
        <v>14</v>
      </c>
      <c r="K25" s="12">
        <v>11</v>
      </c>
      <c r="L25" s="12">
        <v>5</v>
      </c>
      <c r="M25" s="12">
        <v>9</v>
      </c>
      <c r="N25" s="12">
        <v>9</v>
      </c>
      <c r="O25" s="12">
        <v>7</v>
      </c>
      <c r="P25" s="13">
        <f t="shared" si="1"/>
        <v>73</v>
      </c>
      <c r="R25" s="1"/>
    </row>
    <row r="26" spans="1:18" ht="12" x14ac:dyDescent="0.3">
      <c r="A26" s="7" t="s">
        <v>54</v>
      </c>
      <c r="B26" s="7" t="s">
        <v>82</v>
      </c>
      <c r="C26" s="7" t="s">
        <v>69</v>
      </c>
      <c r="D26" s="8">
        <v>592593</v>
      </c>
      <c r="E26" s="8">
        <v>400000</v>
      </c>
      <c r="F26" s="9">
        <v>58</v>
      </c>
      <c r="G26" s="9">
        <v>38</v>
      </c>
      <c r="H26" s="9">
        <f t="shared" si="0"/>
        <v>96</v>
      </c>
      <c r="I26" s="12">
        <v>23</v>
      </c>
      <c r="J26" s="12">
        <v>15</v>
      </c>
      <c r="K26" s="12">
        <v>12</v>
      </c>
      <c r="L26" s="12">
        <v>5</v>
      </c>
      <c r="M26" s="12">
        <v>10</v>
      </c>
      <c r="N26" s="12">
        <v>11</v>
      </c>
      <c r="O26" s="12">
        <v>8</v>
      </c>
      <c r="P26" s="13">
        <f t="shared" si="1"/>
        <v>84</v>
      </c>
      <c r="R26" s="1"/>
    </row>
    <row r="27" spans="1:18" ht="12" x14ac:dyDescent="0.2">
      <c r="A27" s="17" t="s">
        <v>55</v>
      </c>
      <c r="B27" s="7" t="s">
        <v>83</v>
      </c>
      <c r="C27" s="7" t="s">
        <v>70</v>
      </c>
      <c r="D27" s="8">
        <v>328918</v>
      </c>
      <c r="E27" s="8">
        <v>200000</v>
      </c>
      <c r="F27" s="9">
        <v>31</v>
      </c>
      <c r="G27" s="9">
        <v>39</v>
      </c>
      <c r="H27" s="9">
        <f t="shared" si="0"/>
        <v>70</v>
      </c>
      <c r="I27" s="12">
        <v>21</v>
      </c>
      <c r="J27" s="12">
        <v>14</v>
      </c>
      <c r="K27" s="12">
        <v>12</v>
      </c>
      <c r="L27" s="12">
        <v>5</v>
      </c>
      <c r="M27" s="12">
        <v>9</v>
      </c>
      <c r="N27" s="12">
        <v>10</v>
      </c>
      <c r="O27" s="12">
        <v>7</v>
      </c>
      <c r="P27" s="13">
        <f t="shared" si="1"/>
        <v>78</v>
      </c>
      <c r="R27" s="1"/>
    </row>
    <row r="28" spans="1:18" ht="12" x14ac:dyDescent="0.3">
      <c r="A28" s="7" t="s">
        <v>56</v>
      </c>
      <c r="B28" s="7" t="s">
        <v>84</v>
      </c>
      <c r="C28" s="7" t="s">
        <v>71</v>
      </c>
      <c r="D28" s="8">
        <v>929500</v>
      </c>
      <c r="E28" s="8">
        <v>600000</v>
      </c>
      <c r="F28" s="11">
        <v>59</v>
      </c>
      <c r="G28" s="11">
        <v>35</v>
      </c>
      <c r="H28" s="9">
        <f t="shared" si="0"/>
        <v>94</v>
      </c>
      <c r="I28" s="13">
        <v>9</v>
      </c>
      <c r="J28" s="13">
        <v>15</v>
      </c>
      <c r="K28" s="13">
        <v>7</v>
      </c>
      <c r="L28" s="13">
        <v>5</v>
      </c>
      <c r="M28" s="13">
        <v>8</v>
      </c>
      <c r="N28" s="13">
        <v>11</v>
      </c>
      <c r="O28" s="13">
        <v>10</v>
      </c>
      <c r="P28" s="13">
        <f t="shared" si="1"/>
        <v>65</v>
      </c>
      <c r="R28" s="1"/>
    </row>
    <row r="29" spans="1:18" ht="12" x14ac:dyDescent="0.3">
      <c r="A29" s="7" t="s">
        <v>57</v>
      </c>
      <c r="B29" s="7" t="s">
        <v>85</v>
      </c>
      <c r="C29" s="7" t="s">
        <v>72</v>
      </c>
      <c r="D29" s="8">
        <v>140000</v>
      </c>
      <c r="E29" s="8">
        <v>100000</v>
      </c>
      <c r="F29" s="11"/>
      <c r="G29" s="11">
        <v>28</v>
      </c>
      <c r="H29" s="9">
        <f t="shared" si="0"/>
        <v>28</v>
      </c>
      <c r="I29" s="13">
        <v>18</v>
      </c>
      <c r="J29" s="13">
        <v>15</v>
      </c>
      <c r="K29" s="13">
        <v>15</v>
      </c>
      <c r="L29" s="13">
        <v>5</v>
      </c>
      <c r="M29" s="13">
        <v>6</v>
      </c>
      <c r="N29" s="13">
        <v>10</v>
      </c>
      <c r="O29" s="13">
        <v>10</v>
      </c>
      <c r="P29" s="13">
        <f t="shared" si="1"/>
        <v>79</v>
      </c>
      <c r="R29" s="1"/>
    </row>
    <row r="30" spans="1:18" ht="12" x14ac:dyDescent="0.3">
      <c r="A30" s="7" t="s">
        <v>58</v>
      </c>
      <c r="B30" s="7" t="s">
        <v>84</v>
      </c>
      <c r="C30" s="7" t="s">
        <v>73</v>
      </c>
      <c r="D30" s="8">
        <v>731000</v>
      </c>
      <c r="E30" s="8">
        <v>350000</v>
      </c>
      <c r="F30" s="11">
        <v>44</v>
      </c>
      <c r="G30" s="11">
        <v>37</v>
      </c>
      <c r="H30" s="9">
        <f t="shared" si="0"/>
        <v>81</v>
      </c>
      <c r="I30" s="13">
        <v>24</v>
      </c>
      <c r="J30" s="13">
        <v>15</v>
      </c>
      <c r="K30" s="13">
        <v>9</v>
      </c>
      <c r="L30" s="13">
        <v>5</v>
      </c>
      <c r="M30" s="13">
        <v>9</v>
      </c>
      <c r="N30" s="13">
        <v>11</v>
      </c>
      <c r="O30" s="13">
        <v>10</v>
      </c>
      <c r="P30" s="13">
        <f t="shared" si="1"/>
        <v>83</v>
      </c>
      <c r="R30" s="1"/>
    </row>
    <row r="31" spans="1:18" ht="12" x14ac:dyDescent="0.3">
      <c r="A31" s="7" t="s">
        <v>59</v>
      </c>
      <c r="B31" s="7" t="s">
        <v>85</v>
      </c>
      <c r="C31" s="7" t="s">
        <v>74</v>
      </c>
      <c r="D31" s="8">
        <v>150000</v>
      </c>
      <c r="E31" s="8">
        <v>75000</v>
      </c>
      <c r="F31" s="11"/>
      <c r="G31" s="11">
        <v>34</v>
      </c>
      <c r="H31" s="9">
        <f t="shared" si="0"/>
        <v>34</v>
      </c>
      <c r="I31" s="13">
        <v>18</v>
      </c>
      <c r="J31" s="13">
        <v>15</v>
      </c>
      <c r="K31" s="13">
        <v>15</v>
      </c>
      <c r="L31" s="13">
        <v>5</v>
      </c>
      <c r="M31" s="13">
        <v>6</v>
      </c>
      <c r="N31" s="13">
        <v>10</v>
      </c>
      <c r="O31" s="13">
        <v>10</v>
      </c>
      <c r="P31" s="13">
        <f t="shared" si="1"/>
        <v>79</v>
      </c>
      <c r="R31" s="1"/>
    </row>
    <row r="32" spans="1:18" ht="12" x14ac:dyDescent="0.3">
      <c r="A32" s="7" t="s">
        <v>60</v>
      </c>
      <c r="B32" s="7" t="s">
        <v>85</v>
      </c>
      <c r="C32" s="7" t="s">
        <v>75</v>
      </c>
      <c r="D32" s="8">
        <v>110000</v>
      </c>
      <c r="E32" s="8">
        <v>80000</v>
      </c>
      <c r="F32" s="11">
        <v>58</v>
      </c>
      <c r="G32" s="11">
        <v>29</v>
      </c>
      <c r="H32" s="9">
        <f t="shared" si="0"/>
        <v>87</v>
      </c>
      <c r="I32" s="13">
        <v>18</v>
      </c>
      <c r="J32" s="13">
        <v>15</v>
      </c>
      <c r="K32" s="13">
        <v>15</v>
      </c>
      <c r="L32" s="13">
        <v>5</v>
      </c>
      <c r="M32" s="13">
        <v>6</v>
      </c>
      <c r="N32" s="13">
        <v>10</v>
      </c>
      <c r="O32" s="13">
        <v>10</v>
      </c>
      <c r="P32" s="13">
        <f t="shared" si="1"/>
        <v>79</v>
      </c>
      <c r="R32" s="1"/>
    </row>
    <row r="33" spans="1:18" ht="12" x14ac:dyDescent="0.3">
      <c r="A33" s="7" t="s">
        <v>61</v>
      </c>
      <c r="B33" s="7" t="s">
        <v>85</v>
      </c>
      <c r="C33" s="7" t="s">
        <v>76</v>
      </c>
      <c r="D33" s="8">
        <v>130000</v>
      </c>
      <c r="E33" s="8">
        <v>95000</v>
      </c>
      <c r="F33" s="11">
        <v>30</v>
      </c>
      <c r="G33" s="11">
        <v>27</v>
      </c>
      <c r="H33" s="9">
        <f t="shared" si="0"/>
        <v>57</v>
      </c>
      <c r="I33" s="13">
        <v>18</v>
      </c>
      <c r="J33" s="13">
        <v>15</v>
      </c>
      <c r="K33" s="13">
        <v>15</v>
      </c>
      <c r="L33" s="13">
        <v>5</v>
      </c>
      <c r="M33" s="13">
        <v>6</v>
      </c>
      <c r="N33" s="13">
        <v>10</v>
      </c>
      <c r="O33" s="13">
        <v>10</v>
      </c>
      <c r="P33" s="13">
        <f t="shared" si="1"/>
        <v>79</v>
      </c>
      <c r="R33" s="1"/>
    </row>
    <row r="34" spans="1:18" ht="12" x14ac:dyDescent="0.3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R34" s="1"/>
    </row>
    <row r="35" spans="1:18" ht="12" x14ac:dyDescent="0.3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R35" s="1"/>
    </row>
  </sheetData>
  <dataValidations count="7">
    <dataValidation type="whole" showInputMessage="1" showErrorMessage="1" errorTitle="ZNOVU A LÉPE" error="To je móóóóóóc!!!!" sqref="P19:P33">
      <formula1>0</formula1>
      <formula2>100</formula2>
    </dataValidation>
    <dataValidation type="whole" showInputMessage="1" showErrorMessage="1" errorTitle="ZNOVU A LÉPE" error="To je móóóóóóc!!!!_x000a__x000a_" sqref="O19:O27">
      <formula1>0</formula1>
      <formula2>10</formula2>
    </dataValidation>
    <dataValidation type="whole" showInputMessage="1" showErrorMessage="1" errorTitle="ZNOVU A LÉPE" error="To je móóóóóóc!!!!_x000a__x000a_" sqref="N19:N27">
      <formula1>0</formula1>
      <formula2>15</formula2>
    </dataValidation>
    <dataValidation type="whole" showInputMessage="1" showErrorMessage="1" errorTitle="ZNOVU A LÉPE" error="To je móóóóóóc!!!!" sqref="M19:M27">
      <formula1>0</formula1>
      <formula2>10</formula2>
    </dataValidation>
    <dataValidation type="whole" allowBlank="1" showInputMessage="1" showErrorMessage="1" errorTitle="ZNOVU A LÉPE" error="To je móóóóóóc!!!!" sqref="L19:L27">
      <formula1>0</formula1>
      <formula2>5</formula2>
    </dataValidation>
    <dataValidation type="whole" showInputMessage="1" showErrorMessage="1" errorTitle="ZNOVU A LÉPE" error="To je móóóóóóc!!!!" sqref="J19:K27">
      <formula1>0</formula1>
      <formula2>15</formula2>
    </dataValidation>
    <dataValidation type="whole" allowBlank="1" showInputMessage="1" showErrorMessage="1" errorTitle="ZNOVU A LÉPE" error="To je móóóóóóc!!!!" sqref="I19:I27">
      <formula1>0</formula1>
      <formula2>30</formula2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opLeftCell="A16" workbookViewId="0">
      <selection activeCell="I19" sqref="I19:O33"/>
    </sheetView>
  </sheetViews>
  <sheetFormatPr defaultColWidth="9.109375" defaultRowHeight="14.4" x14ac:dyDescent="0.3"/>
  <cols>
    <col min="1" max="1" width="9.33203125" style="1" customWidth="1"/>
    <col min="2" max="2" width="16.5546875" style="1" customWidth="1"/>
    <col min="3" max="3" width="38.44140625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customWidth="1"/>
    <col min="17" max="17" width="14.44140625" style="1" customWidth="1"/>
    <col min="18" max="18" width="15.44140625" style="4" customWidth="1"/>
    <col min="19" max="19" width="14.44140625" style="1" customWidth="1"/>
    <col min="20" max="22" width="9.109375" style="1"/>
    <col min="23" max="23" width="11.44140625" style="1" customWidth="1"/>
    <col min="24" max="24" width="9.109375" style="1"/>
    <col min="25" max="25" width="10.88671875" style="1" customWidth="1"/>
    <col min="26" max="26" width="13.33203125" style="1" customWidth="1"/>
    <col min="27" max="16384" width="9.109375" style="1"/>
  </cols>
  <sheetData>
    <row r="1" spans="1:9" ht="35.25" customHeight="1" x14ac:dyDescent="0.3">
      <c r="A1" s="2" t="s">
        <v>36</v>
      </c>
    </row>
    <row r="2" spans="1:9" ht="12.6" x14ac:dyDescent="0.3">
      <c r="A2" s="1" t="s">
        <v>91</v>
      </c>
      <c r="I2" s="3" t="s">
        <v>0</v>
      </c>
    </row>
    <row r="3" spans="1:9" ht="12.6" x14ac:dyDescent="0.3">
      <c r="A3" s="1" t="s">
        <v>28</v>
      </c>
      <c r="I3" s="4" t="s">
        <v>93</v>
      </c>
    </row>
    <row r="4" spans="1:9" ht="12.6" x14ac:dyDescent="0.3">
      <c r="A4" s="1" t="s">
        <v>92</v>
      </c>
      <c r="I4" s="4" t="s">
        <v>94</v>
      </c>
    </row>
    <row r="5" spans="1:9" ht="12.6" x14ac:dyDescent="0.3">
      <c r="A5" s="1" t="s">
        <v>29</v>
      </c>
      <c r="I5" s="4" t="s">
        <v>41</v>
      </c>
    </row>
    <row r="6" spans="1:9" ht="12.6" x14ac:dyDescent="0.3">
      <c r="A6" s="1" t="s">
        <v>40</v>
      </c>
      <c r="I6" s="4"/>
    </row>
    <row r="7" spans="1:9" ht="12.6" x14ac:dyDescent="0.3">
      <c r="A7" s="1" t="s">
        <v>30</v>
      </c>
      <c r="I7" s="4" t="s">
        <v>42</v>
      </c>
    </row>
    <row r="8" spans="1:9" ht="12.6" x14ac:dyDescent="0.3">
      <c r="A8" s="1" t="s">
        <v>31</v>
      </c>
    </row>
    <row r="9" spans="1:9" ht="12" x14ac:dyDescent="0.3">
      <c r="I9" s="1" t="s">
        <v>32</v>
      </c>
    </row>
    <row r="10" spans="1:9" ht="12" x14ac:dyDescent="0.3">
      <c r="I10" s="1" t="s">
        <v>33</v>
      </c>
    </row>
    <row r="11" spans="1:9" ht="12" x14ac:dyDescent="0.3">
      <c r="I11" s="1" t="s">
        <v>34</v>
      </c>
    </row>
    <row r="12" spans="1:9" ht="12" x14ac:dyDescent="0.3">
      <c r="I12" s="1" t="s">
        <v>95</v>
      </c>
    </row>
    <row r="13" spans="1:9" ht="12" x14ac:dyDescent="0.3">
      <c r="I13" s="1" t="s">
        <v>97</v>
      </c>
    </row>
    <row r="14" spans="1:9" ht="12" x14ac:dyDescent="0.3">
      <c r="I14" s="1" t="s">
        <v>35</v>
      </c>
    </row>
    <row r="15" spans="1:9" ht="12" x14ac:dyDescent="0.3">
      <c r="I15" s="1" t="s">
        <v>96</v>
      </c>
    </row>
    <row r="17" spans="1:18" ht="106.5" customHeight="1" x14ac:dyDescent="0.3">
      <c r="A17" s="5" t="s">
        <v>1</v>
      </c>
      <c r="B17" s="5" t="s">
        <v>2</v>
      </c>
      <c r="C17" s="5" t="s">
        <v>25</v>
      </c>
      <c r="D17" s="5" t="s">
        <v>23</v>
      </c>
      <c r="E17" s="5" t="s">
        <v>3</v>
      </c>
      <c r="F17" s="5" t="s">
        <v>4</v>
      </c>
      <c r="G17" s="5" t="s">
        <v>5</v>
      </c>
      <c r="H17" s="5" t="s">
        <v>6</v>
      </c>
      <c r="I17" s="6" t="s">
        <v>37</v>
      </c>
      <c r="J17" s="6" t="s">
        <v>24</v>
      </c>
      <c r="K17" s="6" t="s">
        <v>27</v>
      </c>
      <c r="L17" s="6" t="s">
        <v>7</v>
      </c>
      <c r="M17" s="6" t="s">
        <v>8</v>
      </c>
      <c r="N17" s="6" t="s">
        <v>38</v>
      </c>
      <c r="O17" s="6" t="s">
        <v>9</v>
      </c>
      <c r="P17" s="5" t="s">
        <v>10</v>
      </c>
      <c r="R17" s="1"/>
    </row>
    <row r="18" spans="1:18" ht="12" x14ac:dyDescent="0.3">
      <c r="A18" s="7"/>
      <c r="B18" s="7"/>
      <c r="C18" s="7"/>
      <c r="D18" s="8"/>
      <c r="E18" s="8"/>
      <c r="F18" s="9"/>
      <c r="G18" s="9"/>
      <c r="H18" s="9"/>
      <c r="I18" s="10" t="s">
        <v>19</v>
      </c>
      <c r="J18" s="10" t="s">
        <v>20</v>
      </c>
      <c r="K18" s="10" t="s">
        <v>20</v>
      </c>
      <c r="L18" s="10" t="s">
        <v>21</v>
      </c>
      <c r="M18" s="10" t="s">
        <v>22</v>
      </c>
      <c r="N18" s="10" t="s">
        <v>20</v>
      </c>
      <c r="O18" s="10" t="s">
        <v>22</v>
      </c>
      <c r="P18" s="9"/>
      <c r="R18" s="1"/>
    </row>
    <row r="19" spans="1:18" x14ac:dyDescent="0.3">
      <c r="A19" s="7" t="s">
        <v>47</v>
      </c>
      <c r="B19" s="7" t="s">
        <v>77</v>
      </c>
      <c r="C19" s="7" t="s">
        <v>62</v>
      </c>
      <c r="D19" s="8">
        <v>344000</v>
      </c>
      <c r="E19" s="8">
        <v>230000</v>
      </c>
      <c r="F19" s="9">
        <v>45</v>
      </c>
      <c r="G19" s="9">
        <v>40</v>
      </c>
      <c r="H19" s="9">
        <f>SUM(F19:G19)</f>
        <v>85</v>
      </c>
      <c r="I19" s="34">
        <v>12</v>
      </c>
      <c r="J19" s="34">
        <v>13</v>
      </c>
      <c r="K19" s="34">
        <v>10</v>
      </c>
      <c r="L19" s="34">
        <v>5</v>
      </c>
      <c r="M19" s="34">
        <v>8</v>
      </c>
      <c r="N19" s="34">
        <v>8</v>
      </c>
      <c r="O19" s="34">
        <v>10</v>
      </c>
      <c r="P19" s="13">
        <f>SUM(I19:O19)</f>
        <v>66</v>
      </c>
      <c r="R19" s="1"/>
    </row>
    <row r="20" spans="1:18" x14ac:dyDescent="0.3">
      <c r="A20" s="7" t="s">
        <v>48</v>
      </c>
      <c r="B20" s="7" t="s">
        <v>77</v>
      </c>
      <c r="C20" s="7" t="s">
        <v>63</v>
      </c>
      <c r="D20" s="8">
        <v>216500</v>
      </c>
      <c r="E20" s="8">
        <v>150000</v>
      </c>
      <c r="F20" s="9">
        <v>47</v>
      </c>
      <c r="G20" s="9">
        <v>31</v>
      </c>
      <c r="H20" s="9">
        <f t="shared" ref="H20:H33" si="0">SUM(F20:G20)</f>
        <v>78</v>
      </c>
      <c r="I20" s="34">
        <v>20</v>
      </c>
      <c r="J20" s="34">
        <v>13</v>
      </c>
      <c r="K20" s="34">
        <v>12</v>
      </c>
      <c r="L20" s="34">
        <v>5</v>
      </c>
      <c r="M20" s="34">
        <v>8</v>
      </c>
      <c r="N20" s="34">
        <v>10</v>
      </c>
      <c r="O20" s="34">
        <v>10</v>
      </c>
      <c r="P20" s="13">
        <f t="shared" ref="P20:P33" si="1">SUM(I20:O20)</f>
        <v>78</v>
      </c>
      <c r="R20" s="1"/>
    </row>
    <row r="21" spans="1:18" x14ac:dyDescent="0.3">
      <c r="A21" s="7" t="s">
        <v>49</v>
      </c>
      <c r="B21" s="7" t="s">
        <v>77</v>
      </c>
      <c r="C21" s="7" t="s">
        <v>64</v>
      </c>
      <c r="D21" s="8">
        <v>487500</v>
      </c>
      <c r="E21" s="8">
        <v>200000</v>
      </c>
      <c r="F21" s="9">
        <v>30</v>
      </c>
      <c r="G21" s="9">
        <v>35</v>
      </c>
      <c r="H21" s="9">
        <f t="shared" si="0"/>
        <v>65</v>
      </c>
      <c r="I21" s="34">
        <v>8</v>
      </c>
      <c r="J21" s="34">
        <v>12</v>
      </c>
      <c r="K21" s="34">
        <v>5</v>
      </c>
      <c r="L21" s="34">
        <v>5</v>
      </c>
      <c r="M21" s="34">
        <v>8</v>
      </c>
      <c r="N21" s="34">
        <v>10</v>
      </c>
      <c r="O21" s="34">
        <v>10</v>
      </c>
      <c r="P21" s="13">
        <f t="shared" si="1"/>
        <v>58</v>
      </c>
      <c r="R21" s="1"/>
    </row>
    <row r="22" spans="1:18" x14ac:dyDescent="0.3">
      <c r="A22" s="7" t="s">
        <v>50</v>
      </c>
      <c r="B22" s="7" t="s">
        <v>78</v>
      </c>
      <c r="C22" s="7" t="s">
        <v>65</v>
      </c>
      <c r="D22" s="8">
        <v>423399</v>
      </c>
      <c r="E22" s="8">
        <v>200000</v>
      </c>
      <c r="F22" s="9">
        <v>60</v>
      </c>
      <c r="G22" s="9">
        <v>36</v>
      </c>
      <c r="H22" s="9">
        <f t="shared" si="0"/>
        <v>96</v>
      </c>
      <c r="I22" s="34">
        <v>12</v>
      </c>
      <c r="J22" s="34">
        <v>10</v>
      </c>
      <c r="K22" s="34">
        <v>8</v>
      </c>
      <c r="L22" s="34">
        <v>5</v>
      </c>
      <c r="M22" s="34">
        <v>8</v>
      </c>
      <c r="N22" s="34">
        <v>10</v>
      </c>
      <c r="O22" s="34">
        <v>8</v>
      </c>
      <c r="P22" s="13">
        <f t="shared" si="1"/>
        <v>61</v>
      </c>
      <c r="R22" s="1"/>
    </row>
    <row r="23" spans="1:18" x14ac:dyDescent="0.3">
      <c r="A23" s="7" t="s">
        <v>51</v>
      </c>
      <c r="B23" s="7" t="s">
        <v>79</v>
      </c>
      <c r="C23" s="7" t="s">
        <v>66</v>
      </c>
      <c r="D23" s="8">
        <v>6824686</v>
      </c>
      <c r="E23" s="8">
        <v>2000000</v>
      </c>
      <c r="F23" s="9">
        <v>52</v>
      </c>
      <c r="G23" s="9">
        <v>39</v>
      </c>
      <c r="H23" s="9">
        <f t="shared" si="0"/>
        <v>91</v>
      </c>
      <c r="I23" s="34">
        <v>22</v>
      </c>
      <c r="J23" s="34">
        <v>13</v>
      </c>
      <c r="K23" s="34">
        <v>12</v>
      </c>
      <c r="L23" s="34">
        <v>4</v>
      </c>
      <c r="M23" s="34">
        <v>6</v>
      </c>
      <c r="N23" s="34">
        <v>10</v>
      </c>
      <c r="O23" s="34">
        <v>10</v>
      </c>
      <c r="P23" s="13">
        <f t="shared" si="1"/>
        <v>77</v>
      </c>
      <c r="R23" s="1"/>
    </row>
    <row r="24" spans="1:18" x14ac:dyDescent="0.3">
      <c r="A24" s="7" t="s">
        <v>52</v>
      </c>
      <c r="B24" s="7" t="s">
        <v>80</v>
      </c>
      <c r="C24" s="7" t="s">
        <v>67</v>
      </c>
      <c r="D24" s="8">
        <v>597450</v>
      </c>
      <c r="E24" s="8">
        <v>450000</v>
      </c>
      <c r="F24" s="9">
        <v>50</v>
      </c>
      <c r="G24" s="9">
        <v>40</v>
      </c>
      <c r="H24" s="9">
        <f t="shared" si="0"/>
        <v>90</v>
      </c>
      <c r="I24" s="34">
        <v>15</v>
      </c>
      <c r="J24" s="34">
        <v>13</v>
      </c>
      <c r="K24" s="34">
        <v>7</v>
      </c>
      <c r="L24" s="34">
        <v>5</v>
      </c>
      <c r="M24" s="34">
        <v>8</v>
      </c>
      <c r="N24" s="34">
        <v>8</v>
      </c>
      <c r="O24" s="34">
        <v>10</v>
      </c>
      <c r="P24" s="13">
        <f t="shared" si="1"/>
        <v>66</v>
      </c>
      <c r="R24" s="1"/>
    </row>
    <row r="25" spans="1:18" x14ac:dyDescent="0.3">
      <c r="A25" s="7" t="s">
        <v>53</v>
      </c>
      <c r="B25" s="7" t="s">
        <v>81</v>
      </c>
      <c r="C25" s="7" t="s">
        <v>68</v>
      </c>
      <c r="D25" s="8">
        <v>489000</v>
      </c>
      <c r="E25" s="8">
        <v>333000</v>
      </c>
      <c r="F25" s="9">
        <v>58</v>
      </c>
      <c r="G25" s="9">
        <v>32</v>
      </c>
      <c r="H25" s="9">
        <f t="shared" si="0"/>
        <v>90</v>
      </c>
      <c r="I25" s="34">
        <v>18</v>
      </c>
      <c r="J25" s="34">
        <v>11</v>
      </c>
      <c r="K25" s="34">
        <v>10</v>
      </c>
      <c r="L25" s="34">
        <v>5</v>
      </c>
      <c r="M25" s="34">
        <v>8</v>
      </c>
      <c r="N25" s="34">
        <v>10</v>
      </c>
      <c r="O25" s="34">
        <v>8</v>
      </c>
      <c r="P25" s="13">
        <f t="shared" si="1"/>
        <v>70</v>
      </c>
      <c r="R25" s="1"/>
    </row>
    <row r="26" spans="1:18" x14ac:dyDescent="0.3">
      <c r="A26" s="7" t="s">
        <v>54</v>
      </c>
      <c r="B26" s="7" t="s">
        <v>82</v>
      </c>
      <c r="C26" s="7" t="s">
        <v>69</v>
      </c>
      <c r="D26" s="8">
        <v>592593</v>
      </c>
      <c r="E26" s="8">
        <v>400000</v>
      </c>
      <c r="F26" s="9">
        <v>58</v>
      </c>
      <c r="G26" s="9">
        <v>38</v>
      </c>
      <c r="H26" s="9">
        <f t="shared" si="0"/>
        <v>96</v>
      </c>
      <c r="I26" s="34">
        <v>20</v>
      </c>
      <c r="J26" s="34">
        <v>11</v>
      </c>
      <c r="K26" s="34">
        <v>11</v>
      </c>
      <c r="L26" s="34">
        <v>5</v>
      </c>
      <c r="M26" s="34">
        <v>8</v>
      </c>
      <c r="N26" s="34">
        <v>10</v>
      </c>
      <c r="O26" s="34">
        <v>8</v>
      </c>
      <c r="P26" s="13">
        <f t="shared" si="1"/>
        <v>73</v>
      </c>
      <c r="R26" s="1"/>
    </row>
    <row r="27" spans="1:18" x14ac:dyDescent="0.3">
      <c r="A27" s="17" t="s">
        <v>55</v>
      </c>
      <c r="B27" s="7" t="s">
        <v>83</v>
      </c>
      <c r="C27" s="7" t="s">
        <v>70</v>
      </c>
      <c r="D27" s="8">
        <v>328918</v>
      </c>
      <c r="E27" s="8">
        <v>200000</v>
      </c>
      <c r="F27" s="9">
        <v>31</v>
      </c>
      <c r="G27" s="9">
        <v>39</v>
      </c>
      <c r="H27" s="9">
        <f t="shared" si="0"/>
        <v>70</v>
      </c>
      <c r="I27" s="34">
        <v>22</v>
      </c>
      <c r="J27" s="34">
        <v>11</v>
      </c>
      <c r="K27" s="34">
        <v>12</v>
      </c>
      <c r="L27" s="34">
        <v>5</v>
      </c>
      <c r="M27" s="34">
        <v>8</v>
      </c>
      <c r="N27" s="34">
        <v>10</v>
      </c>
      <c r="O27" s="34">
        <v>8</v>
      </c>
      <c r="P27" s="13">
        <f t="shared" si="1"/>
        <v>76</v>
      </c>
      <c r="R27" s="1"/>
    </row>
    <row r="28" spans="1:18" x14ac:dyDescent="0.3">
      <c r="A28" s="7" t="s">
        <v>56</v>
      </c>
      <c r="B28" s="7" t="s">
        <v>84</v>
      </c>
      <c r="C28" s="7" t="s">
        <v>71</v>
      </c>
      <c r="D28" s="8">
        <v>929500</v>
      </c>
      <c r="E28" s="8">
        <v>600000</v>
      </c>
      <c r="F28" s="11">
        <v>59</v>
      </c>
      <c r="G28" s="11">
        <v>35</v>
      </c>
      <c r="H28" s="9">
        <f t="shared" si="0"/>
        <v>94</v>
      </c>
      <c r="I28" s="34">
        <v>12</v>
      </c>
      <c r="J28" s="34">
        <v>13</v>
      </c>
      <c r="K28" s="34">
        <v>5</v>
      </c>
      <c r="L28" s="34">
        <v>5</v>
      </c>
      <c r="M28" s="34">
        <v>8</v>
      </c>
      <c r="N28" s="34">
        <v>8</v>
      </c>
      <c r="O28" s="34">
        <v>10</v>
      </c>
      <c r="P28" s="13">
        <f t="shared" si="1"/>
        <v>61</v>
      </c>
      <c r="R28" s="1"/>
    </row>
    <row r="29" spans="1:18" x14ac:dyDescent="0.3">
      <c r="A29" s="7" t="s">
        <v>57</v>
      </c>
      <c r="B29" s="7" t="s">
        <v>85</v>
      </c>
      <c r="C29" s="7" t="s">
        <v>72</v>
      </c>
      <c r="D29" s="8">
        <v>140000</v>
      </c>
      <c r="E29" s="8">
        <v>100000</v>
      </c>
      <c r="F29" s="11"/>
      <c r="G29" s="11">
        <v>28</v>
      </c>
      <c r="H29" s="9">
        <f t="shared" si="0"/>
        <v>28</v>
      </c>
      <c r="I29" s="34">
        <v>10</v>
      </c>
      <c r="J29" s="34">
        <v>13</v>
      </c>
      <c r="K29" s="34">
        <v>10</v>
      </c>
      <c r="L29" s="34">
        <v>5</v>
      </c>
      <c r="M29" s="34">
        <v>8</v>
      </c>
      <c r="N29" s="34">
        <v>10</v>
      </c>
      <c r="O29" s="34">
        <v>10</v>
      </c>
      <c r="P29" s="13">
        <f t="shared" si="1"/>
        <v>66</v>
      </c>
      <c r="R29" s="1"/>
    </row>
    <row r="30" spans="1:18" x14ac:dyDescent="0.3">
      <c r="A30" s="7" t="s">
        <v>58</v>
      </c>
      <c r="B30" s="7" t="s">
        <v>84</v>
      </c>
      <c r="C30" s="7" t="s">
        <v>73</v>
      </c>
      <c r="D30" s="8">
        <v>731000</v>
      </c>
      <c r="E30" s="8">
        <v>350000</v>
      </c>
      <c r="F30" s="11">
        <v>44</v>
      </c>
      <c r="G30" s="11">
        <v>37</v>
      </c>
      <c r="H30" s="9">
        <f t="shared" si="0"/>
        <v>81</v>
      </c>
      <c r="I30" s="34">
        <v>22</v>
      </c>
      <c r="J30" s="34">
        <v>13</v>
      </c>
      <c r="K30" s="34">
        <v>12</v>
      </c>
      <c r="L30" s="34">
        <v>5</v>
      </c>
      <c r="M30" s="34">
        <v>8</v>
      </c>
      <c r="N30" s="34">
        <v>10</v>
      </c>
      <c r="O30" s="34">
        <v>10</v>
      </c>
      <c r="P30" s="13">
        <f t="shared" si="1"/>
        <v>80</v>
      </c>
      <c r="R30" s="1"/>
    </row>
    <row r="31" spans="1:18" x14ac:dyDescent="0.3">
      <c r="A31" s="7" t="s">
        <v>59</v>
      </c>
      <c r="B31" s="7" t="s">
        <v>85</v>
      </c>
      <c r="C31" s="7" t="s">
        <v>74</v>
      </c>
      <c r="D31" s="8">
        <v>150000</v>
      </c>
      <c r="E31" s="8">
        <v>75000</v>
      </c>
      <c r="F31" s="11"/>
      <c r="G31" s="11">
        <v>34</v>
      </c>
      <c r="H31" s="9">
        <f t="shared" si="0"/>
        <v>34</v>
      </c>
      <c r="I31" s="34">
        <v>10</v>
      </c>
      <c r="J31" s="34">
        <v>13</v>
      </c>
      <c r="K31" s="34">
        <v>10</v>
      </c>
      <c r="L31" s="34">
        <v>5</v>
      </c>
      <c r="M31" s="34">
        <v>8</v>
      </c>
      <c r="N31" s="34">
        <v>10</v>
      </c>
      <c r="O31" s="34">
        <v>10</v>
      </c>
      <c r="P31" s="13">
        <f t="shared" si="1"/>
        <v>66</v>
      </c>
      <c r="R31" s="1"/>
    </row>
    <row r="32" spans="1:18" x14ac:dyDescent="0.3">
      <c r="A32" s="7" t="s">
        <v>60</v>
      </c>
      <c r="B32" s="7" t="s">
        <v>85</v>
      </c>
      <c r="C32" s="7" t="s">
        <v>75</v>
      </c>
      <c r="D32" s="8">
        <v>110000</v>
      </c>
      <c r="E32" s="8">
        <v>80000</v>
      </c>
      <c r="F32" s="11">
        <v>58</v>
      </c>
      <c r="G32" s="11">
        <v>29</v>
      </c>
      <c r="H32" s="9">
        <f t="shared" si="0"/>
        <v>87</v>
      </c>
      <c r="I32" s="34">
        <v>10</v>
      </c>
      <c r="J32" s="34">
        <v>13</v>
      </c>
      <c r="K32" s="34">
        <v>10</v>
      </c>
      <c r="L32" s="34">
        <v>5</v>
      </c>
      <c r="M32" s="34">
        <v>8</v>
      </c>
      <c r="N32" s="34">
        <v>10</v>
      </c>
      <c r="O32" s="34">
        <v>10</v>
      </c>
      <c r="P32" s="13">
        <f t="shared" si="1"/>
        <v>66</v>
      </c>
      <c r="R32" s="1"/>
    </row>
    <row r="33" spans="1:18" x14ac:dyDescent="0.3">
      <c r="A33" s="7" t="s">
        <v>61</v>
      </c>
      <c r="B33" s="7" t="s">
        <v>85</v>
      </c>
      <c r="C33" s="7" t="s">
        <v>76</v>
      </c>
      <c r="D33" s="8">
        <v>130000</v>
      </c>
      <c r="E33" s="8">
        <v>95000</v>
      </c>
      <c r="F33" s="11">
        <v>30</v>
      </c>
      <c r="G33" s="11">
        <v>27</v>
      </c>
      <c r="H33" s="9">
        <f t="shared" si="0"/>
        <v>57</v>
      </c>
      <c r="I33" s="34">
        <v>10</v>
      </c>
      <c r="J33" s="34">
        <v>13</v>
      </c>
      <c r="K33" s="34">
        <v>10</v>
      </c>
      <c r="L33" s="34">
        <v>5</v>
      </c>
      <c r="M33" s="34">
        <v>8</v>
      </c>
      <c r="N33" s="34">
        <v>10</v>
      </c>
      <c r="O33" s="34">
        <v>10</v>
      </c>
      <c r="P33" s="13">
        <f t="shared" si="1"/>
        <v>66</v>
      </c>
      <c r="R33" s="1"/>
    </row>
    <row r="34" spans="1:18" ht="12" x14ac:dyDescent="0.3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R34" s="1"/>
    </row>
    <row r="35" spans="1:18" ht="12" x14ac:dyDescent="0.3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R35" s="1"/>
    </row>
  </sheetData>
  <dataValidations count="7">
    <dataValidation type="whole" allowBlank="1" showInputMessage="1" showErrorMessage="1" errorTitle="ZNOVU A LÉPE" error="To je móóóóóóc!!!!" sqref="I19:I27">
      <formula1>0</formula1>
      <formula2>30</formula2>
    </dataValidation>
    <dataValidation type="whole" showInputMessage="1" showErrorMessage="1" errorTitle="ZNOVU A LÉPE" error="To je móóóóóóc!!!!" sqref="J19:K27">
      <formula1>0</formula1>
      <formula2>15</formula2>
    </dataValidation>
    <dataValidation type="whole" allowBlank="1" showInputMessage="1" showErrorMessage="1" errorTitle="ZNOVU A LÉPE" error="To je móóóóóóc!!!!" sqref="L19:L27">
      <formula1>0</formula1>
      <formula2>5</formula2>
    </dataValidation>
    <dataValidation type="whole" showInputMessage="1" showErrorMessage="1" errorTitle="ZNOVU A LÉPE" error="To je móóóóóóc!!!!" sqref="M19:M27">
      <formula1>0</formula1>
      <formula2>10</formula2>
    </dataValidation>
    <dataValidation type="whole" showInputMessage="1" showErrorMessage="1" errorTitle="ZNOVU A LÉPE" error="To je móóóóóóc!!!!_x000a__x000a_" sqref="N19:N27">
      <formula1>0</formula1>
      <formula2>15</formula2>
    </dataValidation>
    <dataValidation type="whole" showInputMessage="1" showErrorMessage="1" errorTitle="ZNOVU A LÉPE" error="To je móóóóóóc!!!!_x000a__x000a_" sqref="O19:O27">
      <formula1>0</formula1>
      <formula2>10</formula2>
    </dataValidation>
    <dataValidation type="whole" showInputMessage="1" showErrorMessage="1" errorTitle="ZNOVU A LÉPE" error="To je móóóóóóc!!!!" sqref="P19:P33">
      <formula1>0</formula1>
      <formula2>100</formula2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opLeftCell="A16" workbookViewId="0">
      <selection activeCell="I19" sqref="I19:O33"/>
    </sheetView>
  </sheetViews>
  <sheetFormatPr defaultColWidth="9.109375" defaultRowHeight="14.4" x14ac:dyDescent="0.3"/>
  <cols>
    <col min="1" max="1" width="9.33203125" style="1" customWidth="1"/>
    <col min="2" max="2" width="16.5546875" style="1" customWidth="1"/>
    <col min="3" max="3" width="38.44140625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customWidth="1"/>
    <col min="17" max="17" width="14.44140625" style="1" customWidth="1"/>
    <col min="18" max="18" width="15.44140625" style="4" customWidth="1"/>
    <col min="19" max="19" width="14.44140625" style="1" customWidth="1"/>
    <col min="20" max="22" width="9.109375" style="1"/>
    <col min="23" max="23" width="11.44140625" style="1" customWidth="1"/>
    <col min="24" max="24" width="9.109375" style="1"/>
    <col min="25" max="25" width="10.88671875" style="1" customWidth="1"/>
    <col min="26" max="26" width="13.33203125" style="1" customWidth="1"/>
    <col min="27" max="16384" width="9.109375" style="1"/>
  </cols>
  <sheetData>
    <row r="1" spans="1:9" ht="35.25" customHeight="1" x14ac:dyDescent="0.3">
      <c r="A1" s="2" t="s">
        <v>36</v>
      </c>
    </row>
    <row r="2" spans="1:9" ht="12.6" x14ac:dyDescent="0.3">
      <c r="A2" s="1" t="s">
        <v>91</v>
      </c>
      <c r="I2" s="3" t="s">
        <v>0</v>
      </c>
    </row>
    <row r="3" spans="1:9" ht="12.6" x14ac:dyDescent="0.3">
      <c r="A3" s="1" t="s">
        <v>28</v>
      </c>
      <c r="I3" s="4" t="s">
        <v>93</v>
      </c>
    </row>
    <row r="4" spans="1:9" ht="12.6" x14ac:dyDescent="0.3">
      <c r="A4" s="1" t="s">
        <v>92</v>
      </c>
      <c r="I4" s="4" t="s">
        <v>94</v>
      </c>
    </row>
    <row r="5" spans="1:9" ht="12.6" x14ac:dyDescent="0.3">
      <c r="A5" s="1" t="s">
        <v>29</v>
      </c>
      <c r="I5" s="4" t="s">
        <v>41</v>
      </c>
    </row>
    <row r="6" spans="1:9" ht="12.6" x14ac:dyDescent="0.3">
      <c r="A6" s="1" t="s">
        <v>40</v>
      </c>
      <c r="I6" s="4"/>
    </row>
    <row r="7" spans="1:9" ht="12.6" x14ac:dyDescent="0.3">
      <c r="A7" s="1" t="s">
        <v>30</v>
      </c>
      <c r="I7" s="4" t="s">
        <v>42</v>
      </c>
    </row>
    <row r="8" spans="1:9" ht="12.6" x14ac:dyDescent="0.3">
      <c r="A8" s="1" t="s">
        <v>31</v>
      </c>
    </row>
    <row r="9" spans="1:9" ht="12" x14ac:dyDescent="0.3">
      <c r="I9" s="1" t="s">
        <v>32</v>
      </c>
    </row>
    <row r="10" spans="1:9" ht="12" x14ac:dyDescent="0.3">
      <c r="I10" s="1" t="s">
        <v>33</v>
      </c>
    </row>
    <row r="11" spans="1:9" ht="12" x14ac:dyDescent="0.3">
      <c r="I11" s="1" t="s">
        <v>34</v>
      </c>
    </row>
    <row r="12" spans="1:9" ht="12" x14ac:dyDescent="0.3">
      <c r="I12" s="1" t="s">
        <v>95</v>
      </c>
    </row>
    <row r="13" spans="1:9" ht="12" x14ac:dyDescent="0.3">
      <c r="I13" s="1" t="s">
        <v>97</v>
      </c>
    </row>
    <row r="14" spans="1:9" ht="12" x14ac:dyDescent="0.3">
      <c r="I14" s="1" t="s">
        <v>35</v>
      </c>
    </row>
    <row r="15" spans="1:9" ht="12" x14ac:dyDescent="0.3">
      <c r="I15" s="1" t="s">
        <v>96</v>
      </c>
    </row>
    <row r="17" spans="1:18" ht="106.5" customHeight="1" x14ac:dyDescent="0.3">
      <c r="A17" s="5" t="s">
        <v>1</v>
      </c>
      <c r="B17" s="5" t="s">
        <v>2</v>
      </c>
      <c r="C17" s="5" t="s">
        <v>25</v>
      </c>
      <c r="D17" s="5" t="s">
        <v>23</v>
      </c>
      <c r="E17" s="5" t="s">
        <v>3</v>
      </c>
      <c r="F17" s="5" t="s">
        <v>4</v>
      </c>
      <c r="G17" s="5" t="s">
        <v>5</v>
      </c>
      <c r="H17" s="5" t="s">
        <v>6</v>
      </c>
      <c r="I17" s="6" t="s">
        <v>37</v>
      </c>
      <c r="J17" s="6" t="s">
        <v>24</v>
      </c>
      <c r="K17" s="6" t="s">
        <v>27</v>
      </c>
      <c r="L17" s="6" t="s">
        <v>7</v>
      </c>
      <c r="M17" s="6" t="s">
        <v>8</v>
      </c>
      <c r="N17" s="6" t="s">
        <v>38</v>
      </c>
      <c r="O17" s="6" t="s">
        <v>9</v>
      </c>
      <c r="P17" s="5" t="s">
        <v>10</v>
      </c>
      <c r="R17" s="1"/>
    </row>
    <row r="18" spans="1:18" ht="12" x14ac:dyDescent="0.3">
      <c r="A18" s="7"/>
      <c r="B18" s="7"/>
      <c r="C18" s="7"/>
      <c r="D18" s="8"/>
      <c r="E18" s="8"/>
      <c r="F18" s="9"/>
      <c r="G18" s="9"/>
      <c r="H18" s="9"/>
      <c r="I18" s="10" t="s">
        <v>19</v>
      </c>
      <c r="J18" s="10" t="s">
        <v>20</v>
      </c>
      <c r="K18" s="10" t="s">
        <v>20</v>
      </c>
      <c r="L18" s="10" t="s">
        <v>21</v>
      </c>
      <c r="M18" s="10" t="s">
        <v>22</v>
      </c>
      <c r="N18" s="10" t="s">
        <v>20</v>
      </c>
      <c r="O18" s="10" t="s">
        <v>22</v>
      </c>
      <c r="P18" s="9"/>
      <c r="R18" s="1"/>
    </row>
    <row r="19" spans="1:18" x14ac:dyDescent="0.3">
      <c r="A19" s="7" t="s">
        <v>47</v>
      </c>
      <c r="B19" s="7" t="s">
        <v>77</v>
      </c>
      <c r="C19" s="7" t="s">
        <v>62</v>
      </c>
      <c r="D19" s="8">
        <v>344000</v>
      </c>
      <c r="E19" s="8">
        <v>230000</v>
      </c>
      <c r="F19" s="9">
        <v>45</v>
      </c>
      <c r="G19" s="9">
        <v>40</v>
      </c>
      <c r="H19" s="9">
        <f>SUM(F19:G19)</f>
        <v>85</v>
      </c>
      <c r="I19" s="34">
        <v>20</v>
      </c>
      <c r="J19" s="34">
        <v>12</v>
      </c>
      <c r="K19" s="34">
        <v>8</v>
      </c>
      <c r="L19" s="34">
        <v>5</v>
      </c>
      <c r="M19" s="34">
        <v>8</v>
      </c>
      <c r="N19" s="34">
        <v>11</v>
      </c>
      <c r="O19" s="34">
        <v>9</v>
      </c>
      <c r="P19" s="13">
        <f>SUM(I19:O19)</f>
        <v>73</v>
      </c>
      <c r="R19" s="1"/>
    </row>
    <row r="20" spans="1:18" x14ac:dyDescent="0.3">
      <c r="A20" s="7" t="s">
        <v>48</v>
      </c>
      <c r="B20" s="7" t="s">
        <v>77</v>
      </c>
      <c r="C20" s="7" t="s">
        <v>63</v>
      </c>
      <c r="D20" s="8">
        <v>216500</v>
      </c>
      <c r="E20" s="8">
        <v>150000</v>
      </c>
      <c r="F20" s="9">
        <v>47</v>
      </c>
      <c r="G20" s="9">
        <v>31</v>
      </c>
      <c r="H20" s="9">
        <f t="shared" ref="H20:H33" si="0">SUM(F20:G20)</f>
        <v>78</v>
      </c>
      <c r="I20" s="34">
        <v>22</v>
      </c>
      <c r="J20" s="34">
        <v>12</v>
      </c>
      <c r="K20" s="34">
        <v>8</v>
      </c>
      <c r="L20" s="34">
        <v>5</v>
      </c>
      <c r="M20" s="34">
        <v>8</v>
      </c>
      <c r="N20" s="34">
        <v>11</v>
      </c>
      <c r="O20" s="34">
        <v>9</v>
      </c>
      <c r="P20" s="13">
        <f t="shared" ref="P20:P33" si="1">SUM(I20:O20)</f>
        <v>75</v>
      </c>
      <c r="R20" s="1"/>
    </row>
    <row r="21" spans="1:18" x14ac:dyDescent="0.3">
      <c r="A21" s="7" t="s">
        <v>49</v>
      </c>
      <c r="B21" s="7" t="s">
        <v>77</v>
      </c>
      <c r="C21" s="7" t="s">
        <v>64</v>
      </c>
      <c r="D21" s="8">
        <v>487500</v>
      </c>
      <c r="E21" s="8">
        <v>200000</v>
      </c>
      <c r="F21" s="9">
        <v>30</v>
      </c>
      <c r="G21" s="9">
        <v>35</v>
      </c>
      <c r="H21" s="9">
        <f t="shared" si="0"/>
        <v>65</v>
      </c>
      <c r="I21" s="34">
        <v>12</v>
      </c>
      <c r="J21" s="34">
        <v>12</v>
      </c>
      <c r="K21" s="34">
        <v>7</v>
      </c>
      <c r="L21" s="34">
        <v>5</v>
      </c>
      <c r="M21" s="34">
        <v>8</v>
      </c>
      <c r="N21" s="34">
        <v>9</v>
      </c>
      <c r="O21" s="34">
        <v>9</v>
      </c>
      <c r="P21" s="13">
        <f t="shared" si="1"/>
        <v>62</v>
      </c>
      <c r="R21" s="1"/>
    </row>
    <row r="22" spans="1:18" x14ac:dyDescent="0.3">
      <c r="A22" s="7" t="s">
        <v>50</v>
      </c>
      <c r="B22" s="7" t="s">
        <v>78</v>
      </c>
      <c r="C22" s="7" t="s">
        <v>65</v>
      </c>
      <c r="D22" s="8">
        <v>423399</v>
      </c>
      <c r="E22" s="8">
        <v>200000</v>
      </c>
      <c r="F22" s="9">
        <v>60</v>
      </c>
      <c r="G22" s="9">
        <v>36</v>
      </c>
      <c r="H22" s="9">
        <f t="shared" si="0"/>
        <v>96</v>
      </c>
      <c r="I22" s="34">
        <v>16</v>
      </c>
      <c r="J22" s="34">
        <v>12</v>
      </c>
      <c r="K22" s="34">
        <v>7</v>
      </c>
      <c r="L22" s="34">
        <v>5</v>
      </c>
      <c r="M22" s="34">
        <v>8</v>
      </c>
      <c r="N22" s="34">
        <v>10</v>
      </c>
      <c r="O22" s="34">
        <v>8</v>
      </c>
      <c r="P22" s="13">
        <f t="shared" si="1"/>
        <v>66</v>
      </c>
      <c r="R22" s="1"/>
    </row>
    <row r="23" spans="1:18" x14ac:dyDescent="0.3">
      <c r="A23" s="7" t="s">
        <v>51</v>
      </c>
      <c r="B23" s="7" t="s">
        <v>79</v>
      </c>
      <c r="C23" s="7" t="s">
        <v>66</v>
      </c>
      <c r="D23" s="8">
        <v>6824686</v>
      </c>
      <c r="E23" s="8">
        <v>2000000</v>
      </c>
      <c r="F23" s="9">
        <v>52</v>
      </c>
      <c r="G23" s="9">
        <v>39</v>
      </c>
      <c r="H23" s="9">
        <f t="shared" si="0"/>
        <v>91</v>
      </c>
      <c r="I23" s="34">
        <v>18</v>
      </c>
      <c r="J23" s="34">
        <v>12</v>
      </c>
      <c r="K23" s="34">
        <v>8</v>
      </c>
      <c r="L23" s="34">
        <v>5</v>
      </c>
      <c r="M23" s="34">
        <v>8</v>
      </c>
      <c r="N23" s="34">
        <v>11</v>
      </c>
      <c r="O23" s="34">
        <v>9</v>
      </c>
      <c r="P23" s="13">
        <f t="shared" si="1"/>
        <v>71</v>
      </c>
      <c r="R23" s="1"/>
    </row>
    <row r="24" spans="1:18" x14ac:dyDescent="0.3">
      <c r="A24" s="7" t="s">
        <v>52</v>
      </c>
      <c r="B24" s="7" t="s">
        <v>80</v>
      </c>
      <c r="C24" s="7" t="s">
        <v>67</v>
      </c>
      <c r="D24" s="8">
        <v>597450</v>
      </c>
      <c r="E24" s="8">
        <v>450000</v>
      </c>
      <c r="F24" s="9">
        <v>50</v>
      </c>
      <c r="G24" s="9">
        <v>40</v>
      </c>
      <c r="H24" s="9">
        <f t="shared" si="0"/>
        <v>90</v>
      </c>
      <c r="I24" s="34">
        <v>24</v>
      </c>
      <c r="J24" s="34">
        <v>12</v>
      </c>
      <c r="K24" s="34">
        <v>12</v>
      </c>
      <c r="L24" s="34">
        <v>5</v>
      </c>
      <c r="M24" s="34">
        <v>8</v>
      </c>
      <c r="N24" s="34">
        <v>11</v>
      </c>
      <c r="O24" s="34">
        <v>9</v>
      </c>
      <c r="P24" s="13">
        <f t="shared" si="1"/>
        <v>81</v>
      </c>
      <c r="R24" s="1"/>
    </row>
    <row r="25" spans="1:18" x14ac:dyDescent="0.3">
      <c r="A25" s="7" t="s">
        <v>53</v>
      </c>
      <c r="B25" s="7" t="s">
        <v>81</v>
      </c>
      <c r="C25" s="7" t="s">
        <v>68</v>
      </c>
      <c r="D25" s="8">
        <v>489000</v>
      </c>
      <c r="E25" s="8">
        <v>333000</v>
      </c>
      <c r="F25" s="9">
        <v>58</v>
      </c>
      <c r="G25" s="9">
        <v>32</v>
      </c>
      <c r="H25" s="9">
        <f t="shared" si="0"/>
        <v>90</v>
      </c>
      <c r="I25" s="34">
        <v>22</v>
      </c>
      <c r="J25" s="34">
        <v>12</v>
      </c>
      <c r="K25" s="34">
        <v>10</v>
      </c>
      <c r="L25" s="34">
        <v>5</v>
      </c>
      <c r="M25" s="34">
        <v>8</v>
      </c>
      <c r="N25" s="34">
        <v>11</v>
      </c>
      <c r="O25" s="34">
        <v>8</v>
      </c>
      <c r="P25" s="13">
        <f t="shared" si="1"/>
        <v>76</v>
      </c>
      <c r="R25" s="1"/>
    </row>
    <row r="26" spans="1:18" x14ac:dyDescent="0.3">
      <c r="A26" s="7" t="s">
        <v>54</v>
      </c>
      <c r="B26" s="7" t="s">
        <v>82</v>
      </c>
      <c r="C26" s="7" t="s">
        <v>69</v>
      </c>
      <c r="D26" s="8">
        <v>592593</v>
      </c>
      <c r="E26" s="8">
        <v>400000</v>
      </c>
      <c r="F26" s="9">
        <v>58</v>
      </c>
      <c r="G26" s="9">
        <v>38</v>
      </c>
      <c r="H26" s="9">
        <f t="shared" si="0"/>
        <v>96</v>
      </c>
      <c r="I26" s="34">
        <v>22</v>
      </c>
      <c r="J26" s="34">
        <v>12</v>
      </c>
      <c r="K26" s="34">
        <v>10</v>
      </c>
      <c r="L26" s="34">
        <v>5</v>
      </c>
      <c r="M26" s="34">
        <v>8</v>
      </c>
      <c r="N26" s="34">
        <v>11</v>
      </c>
      <c r="O26" s="34">
        <v>8</v>
      </c>
      <c r="P26" s="13">
        <f t="shared" si="1"/>
        <v>76</v>
      </c>
      <c r="R26" s="1"/>
    </row>
    <row r="27" spans="1:18" x14ac:dyDescent="0.3">
      <c r="A27" s="17" t="s">
        <v>55</v>
      </c>
      <c r="B27" s="7" t="s">
        <v>83</v>
      </c>
      <c r="C27" s="7" t="s">
        <v>70</v>
      </c>
      <c r="D27" s="8">
        <v>328918</v>
      </c>
      <c r="E27" s="8">
        <v>200000</v>
      </c>
      <c r="F27" s="9">
        <v>31</v>
      </c>
      <c r="G27" s="9">
        <v>39</v>
      </c>
      <c r="H27" s="9">
        <f t="shared" si="0"/>
        <v>70</v>
      </c>
      <c r="I27" s="34">
        <v>22</v>
      </c>
      <c r="J27" s="34">
        <v>12</v>
      </c>
      <c r="K27" s="34">
        <v>9</v>
      </c>
      <c r="L27" s="34">
        <v>5</v>
      </c>
      <c r="M27" s="34">
        <v>8</v>
      </c>
      <c r="N27" s="34">
        <v>11</v>
      </c>
      <c r="O27" s="34">
        <v>8</v>
      </c>
      <c r="P27" s="13">
        <f t="shared" si="1"/>
        <v>75</v>
      </c>
      <c r="R27" s="1"/>
    </row>
    <row r="28" spans="1:18" x14ac:dyDescent="0.3">
      <c r="A28" s="7" t="s">
        <v>56</v>
      </c>
      <c r="B28" s="7" t="s">
        <v>84</v>
      </c>
      <c r="C28" s="7" t="s">
        <v>71</v>
      </c>
      <c r="D28" s="8">
        <v>929500</v>
      </c>
      <c r="E28" s="8">
        <v>600000</v>
      </c>
      <c r="F28" s="11">
        <v>59</v>
      </c>
      <c r="G28" s="11">
        <v>35</v>
      </c>
      <c r="H28" s="9">
        <f t="shared" si="0"/>
        <v>94</v>
      </c>
      <c r="I28" s="34">
        <v>16</v>
      </c>
      <c r="J28" s="34">
        <v>12</v>
      </c>
      <c r="K28" s="34">
        <v>6</v>
      </c>
      <c r="L28" s="34">
        <v>5</v>
      </c>
      <c r="M28" s="34">
        <v>8</v>
      </c>
      <c r="N28" s="34">
        <v>10</v>
      </c>
      <c r="O28" s="34">
        <v>9</v>
      </c>
      <c r="P28" s="13">
        <f t="shared" si="1"/>
        <v>66</v>
      </c>
      <c r="R28" s="1"/>
    </row>
    <row r="29" spans="1:18" x14ac:dyDescent="0.3">
      <c r="A29" s="7" t="s">
        <v>57</v>
      </c>
      <c r="B29" s="7" t="s">
        <v>85</v>
      </c>
      <c r="C29" s="7" t="s">
        <v>72</v>
      </c>
      <c r="D29" s="8">
        <v>140000</v>
      </c>
      <c r="E29" s="8">
        <v>100000</v>
      </c>
      <c r="F29" s="11"/>
      <c r="G29" s="11">
        <v>28</v>
      </c>
      <c r="H29" s="9">
        <f t="shared" si="0"/>
        <v>28</v>
      </c>
      <c r="I29" s="34">
        <v>22</v>
      </c>
      <c r="J29" s="34">
        <v>12</v>
      </c>
      <c r="K29" s="34">
        <v>11</v>
      </c>
      <c r="L29" s="34">
        <v>5</v>
      </c>
      <c r="M29" s="34">
        <v>6</v>
      </c>
      <c r="N29" s="34">
        <v>8</v>
      </c>
      <c r="O29" s="34">
        <v>9</v>
      </c>
      <c r="P29" s="13">
        <f t="shared" si="1"/>
        <v>73</v>
      </c>
      <c r="R29" s="1"/>
    </row>
    <row r="30" spans="1:18" x14ac:dyDescent="0.3">
      <c r="A30" s="7" t="s">
        <v>58</v>
      </c>
      <c r="B30" s="7" t="s">
        <v>84</v>
      </c>
      <c r="C30" s="7" t="s">
        <v>73</v>
      </c>
      <c r="D30" s="8">
        <v>731000</v>
      </c>
      <c r="E30" s="8">
        <v>350000</v>
      </c>
      <c r="F30" s="11">
        <v>44</v>
      </c>
      <c r="G30" s="11">
        <v>37</v>
      </c>
      <c r="H30" s="9">
        <f t="shared" si="0"/>
        <v>81</v>
      </c>
      <c r="I30" s="34">
        <v>18</v>
      </c>
      <c r="J30" s="34">
        <v>12</v>
      </c>
      <c r="K30" s="34">
        <v>8</v>
      </c>
      <c r="L30" s="34">
        <v>5</v>
      </c>
      <c r="M30" s="34">
        <v>8</v>
      </c>
      <c r="N30" s="34">
        <v>9</v>
      </c>
      <c r="O30" s="34">
        <v>9</v>
      </c>
      <c r="P30" s="13">
        <f t="shared" si="1"/>
        <v>69</v>
      </c>
      <c r="R30" s="1"/>
    </row>
    <row r="31" spans="1:18" x14ac:dyDescent="0.3">
      <c r="A31" s="7" t="s">
        <v>59</v>
      </c>
      <c r="B31" s="7" t="s">
        <v>85</v>
      </c>
      <c r="C31" s="7" t="s">
        <v>74</v>
      </c>
      <c r="D31" s="8">
        <v>150000</v>
      </c>
      <c r="E31" s="8">
        <v>75000</v>
      </c>
      <c r="F31" s="11"/>
      <c r="G31" s="11">
        <v>34</v>
      </c>
      <c r="H31" s="9">
        <f t="shared" si="0"/>
        <v>34</v>
      </c>
      <c r="I31" s="34">
        <v>22</v>
      </c>
      <c r="J31" s="34">
        <v>12</v>
      </c>
      <c r="K31" s="34">
        <v>11</v>
      </c>
      <c r="L31" s="34">
        <v>5</v>
      </c>
      <c r="M31" s="34">
        <v>6</v>
      </c>
      <c r="N31" s="34">
        <v>8</v>
      </c>
      <c r="O31" s="34">
        <v>9</v>
      </c>
      <c r="P31" s="13">
        <f t="shared" si="1"/>
        <v>73</v>
      </c>
      <c r="R31" s="1"/>
    </row>
    <row r="32" spans="1:18" x14ac:dyDescent="0.3">
      <c r="A32" s="7" t="s">
        <v>60</v>
      </c>
      <c r="B32" s="7" t="s">
        <v>85</v>
      </c>
      <c r="C32" s="7" t="s">
        <v>75</v>
      </c>
      <c r="D32" s="8">
        <v>110000</v>
      </c>
      <c r="E32" s="8">
        <v>80000</v>
      </c>
      <c r="F32" s="11">
        <v>58</v>
      </c>
      <c r="G32" s="11">
        <v>29</v>
      </c>
      <c r="H32" s="9">
        <f t="shared" si="0"/>
        <v>87</v>
      </c>
      <c r="I32" s="34">
        <v>22</v>
      </c>
      <c r="J32" s="34">
        <v>12</v>
      </c>
      <c r="K32" s="34">
        <v>11</v>
      </c>
      <c r="L32" s="34">
        <v>5</v>
      </c>
      <c r="M32" s="34">
        <v>6</v>
      </c>
      <c r="N32" s="34">
        <v>8</v>
      </c>
      <c r="O32" s="34">
        <v>9</v>
      </c>
      <c r="P32" s="13">
        <f t="shared" si="1"/>
        <v>73</v>
      </c>
      <c r="R32" s="1"/>
    </row>
    <row r="33" spans="1:18" x14ac:dyDescent="0.3">
      <c r="A33" s="7" t="s">
        <v>61</v>
      </c>
      <c r="B33" s="7" t="s">
        <v>85</v>
      </c>
      <c r="C33" s="7" t="s">
        <v>76</v>
      </c>
      <c r="D33" s="8">
        <v>130000</v>
      </c>
      <c r="E33" s="8">
        <v>95000</v>
      </c>
      <c r="F33" s="11">
        <v>30</v>
      </c>
      <c r="G33" s="11">
        <v>27</v>
      </c>
      <c r="H33" s="9">
        <f t="shared" si="0"/>
        <v>57</v>
      </c>
      <c r="I33" s="34">
        <v>22</v>
      </c>
      <c r="J33" s="34">
        <v>12</v>
      </c>
      <c r="K33" s="34">
        <v>11</v>
      </c>
      <c r="L33" s="34">
        <v>5</v>
      </c>
      <c r="M33" s="34">
        <v>6</v>
      </c>
      <c r="N33" s="34">
        <v>8</v>
      </c>
      <c r="O33" s="34">
        <v>9</v>
      </c>
      <c r="P33" s="13">
        <f t="shared" si="1"/>
        <v>73</v>
      </c>
      <c r="R33" s="1"/>
    </row>
    <row r="34" spans="1:18" ht="12" x14ac:dyDescent="0.3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R34" s="1"/>
    </row>
    <row r="35" spans="1:18" ht="12" x14ac:dyDescent="0.3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R35" s="1"/>
    </row>
  </sheetData>
  <dataValidations count="7">
    <dataValidation type="whole" allowBlank="1" showInputMessage="1" showErrorMessage="1" errorTitle="ZNOVU A LÉPE" error="To je móóóóóóc!!!!" sqref="I19:I27">
      <formula1>0</formula1>
      <formula2>30</formula2>
    </dataValidation>
    <dataValidation type="whole" showInputMessage="1" showErrorMessage="1" errorTitle="ZNOVU A LÉPE" error="To je móóóóóóc!!!!" sqref="J19:K27">
      <formula1>0</formula1>
      <formula2>15</formula2>
    </dataValidation>
    <dataValidation type="whole" allowBlank="1" showInputMessage="1" showErrorMessage="1" errorTitle="ZNOVU A LÉPE" error="To je móóóóóóc!!!!" sqref="L19:L27">
      <formula1>0</formula1>
      <formula2>5</formula2>
    </dataValidation>
    <dataValidation type="whole" showInputMessage="1" showErrorMessage="1" errorTitle="ZNOVU A LÉPE" error="To je móóóóóóc!!!!" sqref="M19:M27">
      <formula1>0</formula1>
      <formula2>10</formula2>
    </dataValidation>
    <dataValidation type="whole" showInputMessage="1" showErrorMessage="1" errorTitle="ZNOVU A LÉPE" error="To je móóóóóóc!!!!_x000a__x000a_" sqref="N19:N27">
      <formula1>0</formula1>
      <formula2>15</formula2>
    </dataValidation>
    <dataValidation type="whole" showInputMessage="1" showErrorMessage="1" errorTitle="ZNOVU A LÉPE" error="To je móóóóóóc!!!!_x000a__x000a_" sqref="O19:O27">
      <formula1>0</formula1>
      <formula2>10</formula2>
    </dataValidation>
    <dataValidation type="whole" showInputMessage="1" showErrorMessage="1" errorTitle="ZNOVU A LÉPE" error="To je móóóóóóc!!!!" sqref="P19:P33">
      <formula1>0</formula1>
      <formula2>100</formula2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opLeftCell="A10" workbookViewId="0">
      <selection activeCell="I19" sqref="I19:O33"/>
    </sheetView>
  </sheetViews>
  <sheetFormatPr defaultColWidth="9.109375" defaultRowHeight="14.4" x14ac:dyDescent="0.3"/>
  <cols>
    <col min="1" max="1" width="9.33203125" style="1" customWidth="1"/>
    <col min="2" max="2" width="16.5546875" style="1" customWidth="1"/>
    <col min="3" max="3" width="38.44140625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customWidth="1"/>
    <col min="17" max="17" width="14.44140625" style="1" customWidth="1"/>
    <col min="18" max="18" width="15.44140625" style="4" customWidth="1"/>
    <col min="19" max="19" width="14.44140625" style="1" customWidth="1"/>
    <col min="20" max="22" width="9.109375" style="1"/>
    <col min="23" max="23" width="11.44140625" style="1" customWidth="1"/>
    <col min="24" max="24" width="9.109375" style="1"/>
    <col min="25" max="25" width="10.88671875" style="1" customWidth="1"/>
    <col min="26" max="26" width="13.33203125" style="1" customWidth="1"/>
    <col min="27" max="16384" width="9.109375" style="1"/>
  </cols>
  <sheetData>
    <row r="1" spans="1:9" ht="35.25" customHeight="1" x14ac:dyDescent="0.3">
      <c r="A1" s="2" t="s">
        <v>36</v>
      </c>
    </row>
    <row r="2" spans="1:9" ht="12.6" x14ac:dyDescent="0.3">
      <c r="A2" s="1" t="s">
        <v>91</v>
      </c>
      <c r="I2" s="3" t="s">
        <v>0</v>
      </c>
    </row>
    <row r="3" spans="1:9" ht="12.6" x14ac:dyDescent="0.3">
      <c r="A3" s="1" t="s">
        <v>28</v>
      </c>
      <c r="I3" s="4" t="s">
        <v>93</v>
      </c>
    </row>
    <row r="4" spans="1:9" ht="12.6" x14ac:dyDescent="0.3">
      <c r="A4" s="1" t="s">
        <v>92</v>
      </c>
      <c r="I4" s="4" t="s">
        <v>94</v>
      </c>
    </row>
    <row r="5" spans="1:9" ht="12.6" x14ac:dyDescent="0.3">
      <c r="A5" s="1" t="s">
        <v>29</v>
      </c>
      <c r="I5" s="4" t="s">
        <v>41</v>
      </c>
    </row>
    <row r="6" spans="1:9" ht="12.6" x14ac:dyDescent="0.3">
      <c r="A6" s="1" t="s">
        <v>40</v>
      </c>
      <c r="I6" s="4"/>
    </row>
    <row r="7" spans="1:9" ht="12.6" x14ac:dyDescent="0.3">
      <c r="A7" s="1" t="s">
        <v>30</v>
      </c>
      <c r="I7" s="4" t="s">
        <v>42</v>
      </c>
    </row>
    <row r="8" spans="1:9" ht="12.6" x14ac:dyDescent="0.3">
      <c r="A8" s="1" t="s">
        <v>31</v>
      </c>
    </row>
    <row r="9" spans="1:9" ht="12" x14ac:dyDescent="0.3">
      <c r="I9" s="1" t="s">
        <v>32</v>
      </c>
    </row>
    <row r="10" spans="1:9" ht="12" x14ac:dyDescent="0.3">
      <c r="I10" s="1" t="s">
        <v>33</v>
      </c>
    </row>
    <row r="11" spans="1:9" ht="12" x14ac:dyDescent="0.3">
      <c r="I11" s="1" t="s">
        <v>34</v>
      </c>
    </row>
    <row r="12" spans="1:9" ht="12" x14ac:dyDescent="0.3">
      <c r="I12" s="1" t="s">
        <v>95</v>
      </c>
    </row>
    <row r="13" spans="1:9" ht="12" x14ac:dyDescent="0.3">
      <c r="I13" s="1" t="s">
        <v>97</v>
      </c>
    </row>
    <row r="14" spans="1:9" ht="12" x14ac:dyDescent="0.3">
      <c r="I14" s="1" t="s">
        <v>35</v>
      </c>
    </row>
    <row r="15" spans="1:9" ht="12" x14ac:dyDescent="0.3">
      <c r="I15" s="1" t="s">
        <v>96</v>
      </c>
    </row>
    <row r="17" spans="1:18" ht="106.5" customHeight="1" x14ac:dyDescent="0.3">
      <c r="A17" s="5" t="s">
        <v>1</v>
      </c>
      <c r="B17" s="5" t="s">
        <v>2</v>
      </c>
      <c r="C17" s="5" t="s">
        <v>25</v>
      </c>
      <c r="D17" s="5" t="s">
        <v>23</v>
      </c>
      <c r="E17" s="5" t="s">
        <v>3</v>
      </c>
      <c r="F17" s="5" t="s">
        <v>4</v>
      </c>
      <c r="G17" s="5" t="s">
        <v>5</v>
      </c>
      <c r="H17" s="5" t="s">
        <v>6</v>
      </c>
      <c r="I17" s="6" t="s">
        <v>37</v>
      </c>
      <c r="J17" s="6" t="s">
        <v>24</v>
      </c>
      <c r="K17" s="6" t="s">
        <v>27</v>
      </c>
      <c r="L17" s="6" t="s">
        <v>7</v>
      </c>
      <c r="M17" s="6" t="s">
        <v>8</v>
      </c>
      <c r="N17" s="6" t="s">
        <v>38</v>
      </c>
      <c r="O17" s="6" t="s">
        <v>9</v>
      </c>
      <c r="P17" s="5" t="s">
        <v>10</v>
      </c>
      <c r="R17" s="1"/>
    </row>
    <row r="18" spans="1:18" ht="12" x14ac:dyDescent="0.3">
      <c r="A18" s="7"/>
      <c r="B18" s="7"/>
      <c r="C18" s="7"/>
      <c r="D18" s="8"/>
      <c r="E18" s="8"/>
      <c r="F18" s="9"/>
      <c r="G18" s="9"/>
      <c r="H18" s="9"/>
      <c r="I18" s="10" t="s">
        <v>19</v>
      </c>
      <c r="J18" s="10" t="s">
        <v>20</v>
      </c>
      <c r="K18" s="10" t="s">
        <v>20</v>
      </c>
      <c r="L18" s="10" t="s">
        <v>21</v>
      </c>
      <c r="M18" s="10" t="s">
        <v>22</v>
      </c>
      <c r="N18" s="10" t="s">
        <v>20</v>
      </c>
      <c r="O18" s="10" t="s">
        <v>22</v>
      </c>
      <c r="P18" s="9"/>
      <c r="R18" s="1"/>
    </row>
    <row r="19" spans="1:18" ht="12" x14ac:dyDescent="0.3">
      <c r="A19" s="7" t="s">
        <v>47</v>
      </c>
      <c r="B19" s="7" t="s">
        <v>77</v>
      </c>
      <c r="C19" s="7" t="s">
        <v>62</v>
      </c>
      <c r="D19" s="8">
        <v>344000</v>
      </c>
      <c r="E19" s="8">
        <v>230000</v>
      </c>
      <c r="F19" s="9">
        <v>45</v>
      </c>
      <c r="G19" s="9">
        <v>40</v>
      </c>
      <c r="H19" s="9">
        <f>SUM(F19:G19)</f>
        <v>85</v>
      </c>
      <c r="I19" s="12">
        <v>20</v>
      </c>
      <c r="J19" s="12">
        <v>14</v>
      </c>
      <c r="K19" s="12">
        <v>9</v>
      </c>
      <c r="L19" s="12">
        <v>4</v>
      </c>
      <c r="M19" s="12">
        <v>6</v>
      </c>
      <c r="N19" s="12">
        <v>10</v>
      </c>
      <c r="O19" s="12">
        <v>10</v>
      </c>
      <c r="P19" s="13">
        <f>SUM(I19:O19)</f>
        <v>73</v>
      </c>
      <c r="R19" s="1"/>
    </row>
    <row r="20" spans="1:18" ht="12" x14ac:dyDescent="0.3">
      <c r="A20" s="7" t="s">
        <v>48</v>
      </c>
      <c r="B20" s="7" t="s">
        <v>77</v>
      </c>
      <c r="C20" s="7" t="s">
        <v>63</v>
      </c>
      <c r="D20" s="8">
        <v>216500</v>
      </c>
      <c r="E20" s="8">
        <v>150000</v>
      </c>
      <c r="F20" s="9">
        <v>47</v>
      </c>
      <c r="G20" s="9">
        <v>31</v>
      </c>
      <c r="H20" s="9">
        <f t="shared" ref="H20:H33" si="0">SUM(F20:G20)</f>
        <v>78</v>
      </c>
      <c r="I20" s="12">
        <v>25</v>
      </c>
      <c r="J20" s="12">
        <v>14</v>
      </c>
      <c r="K20" s="12">
        <v>9</v>
      </c>
      <c r="L20" s="12">
        <v>4</v>
      </c>
      <c r="M20" s="12">
        <v>6</v>
      </c>
      <c r="N20" s="12">
        <v>9</v>
      </c>
      <c r="O20" s="12">
        <v>10</v>
      </c>
      <c r="P20" s="13">
        <f t="shared" ref="P20:P33" si="1">SUM(I20:O20)</f>
        <v>77</v>
      </c>
      <c r="R20" s="1"/>
    </row>
    <row r="21" spans="1:18" ht="12" x14ac:dyDescent="0.3">
      <c r="A21" s="7" t="s">
        <v>49</v>
      </c>
      <c r="B21" s="7" t="s">
        <v>77</v>
      </c>
      <c r="C21" s="7" t="s">
        <v>64</v>
      </c>
      <c r="D21" s="8">
        <v>487500</v>
      </c>
      <c r="E21" s="8">
        <v>200000</v>
      </c>
      <c r="F21" s="9">
        <v>30</v>
      </c>
      <c r="G21" s="9">
        <v>35</v>
      </c>
      <c r="H21" s="9">
        <f t="shared" si="0"/>
        <v>65</v>
      </c>
      <c r="I21" s="12">
        <v>11</v>
      </c>
      <c r="J21" s="12">
        <v>14</v>
      </c>
      <c r="K21" s="12">
        <v>5</v>
      </c>
      <c r="L21" s="12">
        <v>4</v>
      </c>
      <c r="M21" s="12">
        <v>7</v>
      </c>
      <c r="N21" s="12">
        <v>8</v>
      </c>
      <c r="O21" s="12">
        <v>10</v>
      </c>
      <c r="P21" s="13">
        <f t="shared" si="1"/>
        <v>59</v>
      </c>
      <c r="R21" s="1"/>
    </row>
    <row r="22" spans="1:18" ht="12" x14ac:dyDescent="0.3">
      <c r="A22" s="7" t="s">
        <v>50</v>
      </c>
      <c r="B22" s="7" t="s">
        <v>78</v>
      </c>
      <c r="C22" s="7" t="s">
        <v>65</v>
      </c>
      <c r="D22" s="8">
        <v>423399</v>
      </c>
      <c r="E22" s="8">
        <v>200000</v>
      </c>
      <c r="F22" s="9">
        <v>60</v>
      </c>
      <c r="G22" s="9">
        <v>36</v>
      </c>
      <c r="H22" s="9">
        <f t="shared" si="0"/>
        <v>96</v>
      </c>
      <c r="I22" s="12">
        <v>15</v>
      </c>
      <c r="J22" s="12">
        <v>15</v>
      </c>
      <c r="K22" s="12">
        <v>6</v>
      </c>
      <c r="L22" s="12">
        <v>5</v>
      </c>
      <c r="M22" s="12">
        <v>9</v>
      </c>
      <c r="N22" s="12">
        <v>12</v>
      </c>
      <c r="O22" s="12">
        <v>8</v>
      </c>
      <c r="P22" s="13">
        <f t="shared" si="1"/>
        <v>70</v>
      </c>
      <c r="R22" s="1"/>
    </row>
    <row r="23" spans="1:18" ht="12" x14ac:dyDescent="0.3">
      <c r="A23" s="7" t="s">
        <v>51</v>
      </c>
      <c r="B23" s="7" t="s">
        <v>79</v>
      </c>
      <c r="C23" s="7" t="s">
        <v>66</v>
      </c>
      <c r="D23" s="8">
        <v>6824686</v>
      </c>
      <c r="E23" s="8">
        <v>2000000</v>
      </c>
      <c r="F23" s="9">
        <v>52</v>
      </c>
      <c r="G23" s="9">
        <v>39</v>
      </c>
      <c r="H23" s="9">
        <f t="shared" si="0"/>
        <v>91</v>
      </c>
      <c r="I23" s="12">
        <v>20</v>
      </c>
      <c r="J23" s="12">
        <v>14</v>
      </c>
      <c r="K23" s="12">
        <v>9</v>
      </c>
      <c r="L23" s="12">
        <v>4</v>
      </c>
      <c r="M23" s="12">
        <v>7</v>
      </c>
      <c r="N23" s="12">
        <v>15</v>
      </c>
      <c r="O23" s="12">
        <v>10</v>
      </c>
      <c r="P23" s="13">
        <f t="shared" si="1"/>
        <v>79</v>
      </c>
      <c r="R23" s="1"/>
    </row>
    <row r="24" spans="1:18" ht="12" x14ac:dyDescent="0.3">
      <c r="A24" s="7" t="s">
        <v>52</v>
      </c>
      <c r="B24" s="7" t="s">
        <v>80</v>
      </c>
      <c r="C24" s="7" t="s">
        <v>67</v>
      </c>
      <c r="D24" s="8">
        <v>597450</v>
      </c>
      <c r="E24" s="8">
        <v>450000</v>
      </c>
      <c r="F24" s="9">
        <v>50</v>
      </c>
      <c r="G24" s="9">
        <v>40</v>
      </c>
      <c r="H24" s="9">
        <f t="shared" si="0"/>
        <v>90</v>
      </c>
      <c r="I24" s="12">
        <v>15</v>
      </c>
      <c r="J24" s="12">
        <v>14</v>
      </c>
      <c r="K24" s="12">
        <v>7</v>
      </c>
      <c r="L24" s="12">
        <v>4</v>
      </c>
      <c r="M24" s="12">
        <v>8</v>
      </c>
      <c r="N24" s="12">
        <v>5</v>
      </c>
      <c r="O24" s="12">
        <v>8</v>
      </c>
      <c r="P24" s="13">
        <f t="shared" si="1"/>
        <v>61</v>
      </c>
      <c r="R24" s="1"/>
    </row>
    <row r="25" spans="1:18" ht="12" x14ac:dyDescent="0.3">
      <c r="A25" s="7" t="s">
        <v>53</v>
      </c>
      <c r="B25" s="7" t="s">
        <v>81</v>
      </c>
      <c r="C25" s="7" t="s">
        <v>68</v>
      </c>
      <c r="D25" s="8">
        <v>489000</v>
      </c>
      <c r="E25" s="8">
        <v>333000</v>
      </c>
      <c r="F25" s="9">
        <v>58</v>
      </c>
      <c r="G25" s="9">
        <v>32</v>
      </c>
      <c r="H25" s="9">
        <f t="shared" si="0"/>
        <v>90</v>
      </c>
      <c r="I25" s="12">
        <v>22</v>
      </c>
      <c r="J25" s="12">
        <v>12</v>
      </c>
      <c r="K25" s="12">
        <v>12</v>
      </c>
      <c r="L25" s="12">
        <v>4</v>
      </c>
      <c r="M25" s="12">
        <v>8</v>
      </c>
      <c r="N25" s="12">
        <v>13</v>
      </c>
      <c r="O25" s="12">
        <v>8</v>
      </c>
      <c r="P25" s="13">
        <f t="shared" si="1"/>
        <v>79</v>
      </c>
      <c r="R25" s="1"/>
    </row>
    <row r="26" spans="1:18" ht="12" x14ac:dyDescent="0.3">
      <c r="A26" s="7" t="s">
        <v>54</v>
      </c>
      <c r="B26" s="7" t="s">
        <v>82</v>
      </c>
      <c r="C26" s="7" t="s">
        <v>69</v>
      </c>
      <c r="D26" s="8">
        <v>592593</v>
      </c>
      <c r="E26" s="8">
        <v>400000</v>
      </c>
      <c r="F26" s="9">
        <v>58</v>
      </c>
      <c r="G26" s="9">
        <v>38</v>
      </c>
      <c r="H26" s="9">
        <f t="shared" si="0"/>
        <v>96</v>
      </c>
      <c r="I26" s="12">
        <v>25</v>
      </c>
      <c r="J26" s="12">
        <v>12</v>
      </c>
      <c r="K26" s="12">
        <v>12</v>
      </c>
      <c r="L26" s="12">
        <v>4</v>
      </c>
      <c r="M26" s="12">
        <v>7</v>
      </c>
      <c r="N26" s="12">
        <v>10</v>
      </c>
      <c r="O26" s="12">
        <v>8</v>
      </c>
      <c r="P26" s="13">
        <f t="shared" si="1"/>
        <v>78</v>
      </c>
      <c r="R26" s="1"/>
    </row>
    <row r="27" spans="1:18" ht="12" x14ac:dyDescent="0.2">
      <c r="A27" s="17" t="s">
        <v>55</v>
      </c>
      <c r="B27" s="7" t="s">
        <v>83</v>
      </c>
      <c r="C27" s="7" t="s">
        <v>70</v>
      </c>
      <c r="D27" s="8">
        <v>328918</v>
      </c>
      <c r="E27" s="8">
        <v>200000</v>
      </c>
      <c r="F27" s="9">
        <v>31</v>
      </c>
      <c r="G27" s="9">
        <v>39</v>
      </c>
      <c r="H27" s="9">
        <f t="shared" si="0"/>
        <v>70</v>
      </c>
      <c r="I27" s="12">
        <v>25</v>
      </c>
      <c r="J27" s="12">
        <v>10</v>
      </c>
      <c r="K27" s="12">
        <v>11</v>
      </c>
      <c r="L27" s="12">
        <v>5</v>
      </c>
      <c r="M27" s="12">
        <v>7</v>
      </c>
      <c r="N27" s="12">
        <v>10</v>
      </c>
      <c r="O27" s="12">
        <v>7</v>
      </c>
      <c r="P27" s="13">
        <f t="shared" si="1"/>
        <v>75</v>
      </c>
      <c r="R27" s="1"/>
    </row>
    <row r="28" spans="1:18" ht="12" x14ac:dyDescent="0.3">
      <c r="A28" s="7" t="s">
        <v>56</v>
      </c>
      <c r="B28" s="7" t="s">
        <v>84</v>
      </c>
      <c r="C28" s="7" t="s">
        <v>71</v>
      </c>
      <c r="D28" s="8">
        <v>929500</v>
      </c>
      <c r="E28" s="8">
        <v>600000</v>
      </c>
      <c r="F28" s="11">
        <v>59</v>
      </c>
      <c r="G28" s="11">
        <v>35</v>
      </c>
      <c r="H28" s="9">
        <f t="shared" si="0"/>
        <v>94</v>
      </c>
      <c r="I28" s="13">
        <v>15</v>
      </c>
      <c r="J28" s="13">
        <v>15</v>
      </c>
      <c r="K28" s="13">
        <v>7</v>
      </c>
      <c r="L28" s="13">
        <v>5</v>
      </c>
      <c r="M28" s="13">
        <v>7</v>
      </c>
      <c r="N28" s="13">
        <v>8</v>
      </c>
      <c r="O28" s="13">
        <v>10</v>
      </c>
      <c r="P28" s="13">
        <f t="shared" si="1"/>
        <v>67</v>
      </c>
      <c r="R28" s="1"/>
    </row>
    <row r="29" spans="1:18" ht="12" x14ac:dyDescent="0.3">
      <c r="A29" s="7" t="s">
        <v>57</v>
      </c>
      <c r="B29" s="7" t="s">
        <v>85</v>
      </c>
      <c r="C29" s="7" t="s">
        <v>72</v>
      </c>
      <c r="D29" s="8">
        <v>140000</v>
      </c>
      <c r="E29" s="8">
        <v>100000</v>
      </c>
      <c r="F29" s="11"/>
      <c r="G29" s="11">
        <v>28</v>
      </c>
      <c r="H29" s="9">
        <f t="shared" si="0"/>
        <v>28</v>
      </c>
      <c r="I29" s="13">
        <v>11</v>
      </c>
      <c r="J29" s="13">
        <v>15</v>
      </c>
      <c r="K29" s="13">
        <v>15</v>
      </c>
      <c r="L29" s="13">
        <v>3</v>
      </c>
      <c r="M29" s="13">
        <v>8</v>
      </c>
      <c r="N29" s="13">
        <v>8</v>
      </c>
      <c r="O29" s="13">
        <v>10</v>
      </c>
      <c r="P29" s="13">
        <f t="shared" si="1"/>
        <v>70</v>
      </c>
      <c r="R29" s="1"/>
    </row>
    <row r="30" spans="1:18" ht="12" x14ac:dyDescent="0.3">
      <c r="A30" s="7" t="s">
        <v>58</v>
      </c>
      <c r="B30" s="7" t="s">
        <v>84</v>
      </c>
      <c r="C30" s="7" t="s">
        <v>73</v>
      </c>
      <c r="D30" s="8">
        <v>731000</v>
      </c>
      <c r="E30" s="8">
        <v>350000</v>
      </c>
      <c r="F30" s="11">
        <v>44</v>
      </c>
      <c r="G30" s="11">
        <v>37</v>
      </c>
      <c r="H30" s="9">
        <f t="shared" si="0"/>
        <v>81</v>
      </c>
      <c r="I30" s="13">
        <v>25</v>
      </c>
      <c r="J30" s="13">
        <v>15</v>
      </c>
      <c r="K30" s="13">
        <v>13</v>
      </c>
      <c r="L30" s="13">
        <v>5</v>
      </c>
      <c r="M30" s="13">
        <v>9</v>
      </c>
      <c r="N30" s="13">
        <v>13</v>
      </c>
      <c r="O30" s="13">
        <v>10</v>
      </c>
      <c r="P30" s="13">
        <f t="shared" si="1"/>
        <v>90</v>
      </c>
      <c r="R30" s="1"/>
    </row>
    <row r="31" spans="1:18" ht="12" x14ac:dyDescent="0.3">
      <c r="A31" s="7" t="s">
        <v>59</v>
      </c>
      <c r="B31" s="7" t="s">
        <v>85</v>
      </c>
      <c r="C31" s="7" t="s">
        <v>74</v>
      </c>
      <c r="D31" s="8">
        <v>150000</v>
      </c>
      <c r="E31" s="8">
        <v>75000</v>
      </c>
      <c r="F31" s="11"/>
      <c r="G31" s="11">
        <v>34</v>
      </c>
      <c r="H31" s="9">
        <f t="shared" si="0"/>
        <v>34</v>
      </c>
      <c r="I31" s="13">
        <v>11</v>
      </c>
      <c r="J31" s="13">
        <v>15</v>
      </c>
      <c r="K31" s="13">
        <v>12</v>
      </c>
      <c r="L31" s="13">
        <v>3</v>
      </c>
      <c r="M31" s="13">
        <v>8</v>
      </c>
      <c r="N31" s="13">
        <v>8</v>
      </c>
      <c r="O31" s="13">
        <v>10</v>
      </c>
      <c r="P31" s="13">
        <f t="shared" si="1"/>
        <v>67</v>
      </c>
      <c r="R31" s="1"/>
    </row>
    <row r="32" spans="1:18" ht="12" x14ac:dyDescent="0.3">
      <c r="A32" s="7" t="s">
        <v>60</v>
      </c>
      <c r="B32" s="7" t="s">
        <v>85</v>
      </c>
      <c r="C32" s="7" t="s">
        <v>75</v>
      </c>
      <c r="D32" s="8">
        <v>110000</v>
      </c>
      <c r="E32" s="8">
        <v>80000</v>
      </c>
      <c r="F32" s="11">
        <v>58</v>
      </c>
      <c r="G32" s="11">
        <v>29</v>
      </c>
      <c r="H32" s="9">
        <f t="shared" si="0"/>
        <v>87</v>
      </c>
      <c r="I32" s="13">
        <v>11</v>
      </c>
      <c r="J32" s="13">
        <v>15</v>
      </c>
      <c r="K32" s="13">
        <v>15</v>
      </c>
      <c r="L32" s="13">
        <v>3</v>
      </c>
      <c r="M32" s="13">
        <v>8</v>
      </c>
      <c r="N32" s="13">
        <v>8</v>
      </c>
      <c r="O32" s="13">
        <v>10</v>
      </c>
      <c r="P32" s="13">
        <f t="shared" si="1"/>
        <v>70</v>
      </c>
      <c r="R32" s="1"/>
    </row>
    <row r="33" spans="1:18" ht="12" x14ac:dyDescent="0.3">
      <c r="A33" s="7" t="s">
        <v>61</v>
      </c>
      <c r="B33" s="7" t="s">
        <v>85</v>
      </c>
      <c r="C33" s="7" t="s">
        <v>76</v>
      </c>
      <c r="D33" s="8">
        <v>130000</v>
      </c>
      <c r="E33" s="8">
        <v>95000</v>
      </c>
      <c r="F33" s="11">
        <v>30</v>
      </c>
      <c r="G33" s="11">
        <v>27</v>
      </c>
      <c r="H33" s="9">
        <f t="shared" si="0"/>
        <v>57</v>
      </c>
      <c r="I33" s="13">
        <v>11</v>
      </c>
      <c r="J33" s="13">
        <v>15</v>
      </c>
      <c r="K33" s="13">
        <v>15</v>
      </c>
      <c r="L33" s="13">
        <v>3</v>
      </c>
      <c r="M33" s="13">
        <v>8</v>
      </c>
      <c r="N33" s="13">
        <v>8</v>
      </c>
      <c r="O33" s="13">
        <v>10</v>
      </c>
      <c r="P33" s="13">
        <f t="shared" si="1"/>
        <v>70</v>
      </c>
      <c r="R33" s="1"/>
    </row>
    <row r="34" spans="1:18" ht="12" x14ac:dyDescent="0.3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R34" s="1"/>
    </row>
    <row r="35" spans="1:18" ht="12" x14ac:dyDescent="0.3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R35" s="1"/>
    </row>
  </sheetData>
  <dataValidations count="7">
    <dataValidation type="whole" allowBlank="1" showInputMessage="1" showErrorMessage="1" errorTitle="ZNOVU A LÉPE" error="To je móóóóóóc!!!!" sqref="I19:I27">
      <formula1>0</formula1>
      <formula2>30</formula2>
    </dataValidation>
    <dataValidation type="whole" showInputMessage="1" showErrorMessage="1" errorTitle="ZNOVU A LÉPE" error="To je móóóóóóc!!!!" sqref="J19:K27">
      <formula1>0</formula1>
      <formula2>15</formula2>
    </dataValidation>
    <dataValidation type="whole" allowBlank="1" showInputMessage="1" showErrorMessage="1" errorTitle="ZNOVU A LÉPE" error="To je móóóóóóc!!!!" sqref="L19:L27">
      <formula1>0</formula1>
      <formula2>5</formula2>
    </dataValidation>
    <dataValidation type="whole" showInputMessage="1" showErrorMessage="1" errorTitle="ZNOVU A LÉPE" error="To je móóóóóóc!!!!" sqref="M19:M27">
      <formula1>0</formula1>
      <formula2>10</formula2>
    </dataValidation>
    <dataValidation type="whole" showInputMessage="1" showErrorMessage="1" errorTitle="ZNOVU A LÉPE" error="To je móóóóóóc!!!!_x000a__x000a_" sqref="N19:N27">
      <formula1>0</formula1>
      <formula2>15</formula2>
    </dataValidation>
    <dataValidation type="whole" showInputMessage="1" showErrorMessage="1" errorTitle="ZNOVU A LÉPE" error="To je móóóóóóc!!!!_x000a__x000a_" sqref="O19:O27">
      <formula1>0</formula1>
      <formula2>10</formula2>
    </dataValidation>
    <dataValidation type="whole" showInputMessage="1" showErrorMessage="1" errorTitle="ZNOVU A LÉPE" error="To je móóóóóóc!!!!" sqref="P19:P33">
      <formula1>0</formula1>
      <formula2>100</formula2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opLeftCell="A13" workbookViewId="0">
      <selection activeCell="I19" sqref="I19:O33"/>
    </sheetView>
  </sheetViews>
  <sheetFormatPr defaultColWidth="9.109375" defaultRowHeight="14.4" x14ac:dyDescent="0.3"/>
  <cols>
    <col min="1" max="1" width="9.33203125" style="1" customWidth="1"/>
    <col min="2" max="2" width="16.5546875" style="1" customWidth="1"/>
    <col min="3" max="3" width="38.44140625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customWidth="1"/>
    <col min="17" max="17" width="14.44140625" style="1" customWidth="1"/>
    <col min="18" max="18" width="15.44140625" style="4" customWidth="1"/>
    <col min="19" max="19" width="14.44140625" style="1" customWidth="1"/>
    <col min="20" max="22" width="9.109375" style="1"/>
    <col min="23" max="23" width="11.44140625" style="1" customWidth="1"/>
    <col min="24" max="24" width="9.109375" style="1"/>
    <col min="25" max="25" width="10.88671875" style="1" customWidth="1"/>
    <col min="26" max="26" width="13.33203125" style="1" customWidth="1"/>
    <col min="27" max="16384" width="9.109375" style="1"/>
  </cols>
  <sheetData>
    <row r="1" spans="1:9" ht="35.25" customHeight="1" x14ac:dyDescent="0.3">
      <c r="A1" s="2" t="s">
        <v>36</v>
      </c>
    </row>
    <row r="2" spans="1:9" ht="12.6" x14ac:dyDescent="0.3">
      <c r="A2" s="1" t="s">
        <v>91</v>
      </c>
      <c r="I2" s="3" t="s">
        <v>0</v>
      </c>
    </row>
    <row r="3" spans="1:9" ht="12.6" x14ac:dyDescent="0.3">
      <c r="A3" s="1" t="s">
        <v>28</v>
      </c>
      <c r="I3" s="4" t="s">
        <v>93</v>
      </c>
    </row>
    <row r="4" spans="1:9" ht="12.6" x14ac:dyDescent="0.3">
      <c r="A4" s="1" t="s">
        <v>92</v>
      </c>
      <c r="I4" s="4" t="s">
        <v>94</v>
      </c>
    </row>
    <row r="5" spans="1:9" ht="12.6" x14ac:dyDescent="0.3">
      <c r="A5" s="1" t="s">
        <v>29</v>
      </c>
      <c r="I5" s="4" t="s">
        <v>41</v>
      </c>
    </row>
    <row r="6" spans="1:9" ht="12.6" x14ac:dyDescent="0.3">
      <c r="A6" s="1" t="s">
        <v>40</v>
      </c>
      <c r="I6" s="4"/>
    </row>
    <row r="7" spans="1:9" ht="12.6" x14ac:dyDescent="0.3">
      <c r="A7" s="1" t="s">
        <v>30</v>
      </c>
      <c r="I7" s="4" t="s">
        <v>42</v>
      </c>
    </row>
    <row r="8" spans="1:9" ht="12.6" x14ac:dyDescent="0.3">
      <c r="A8" s="1" t="s">
        <v>31</v>
      </c>
    </row>
    <row r="9" spans="1:9" ht="12" x14ac:dyDescent="0.3">
      <c r="I9" s="1" t="s">
        <v>32</v>
      </c>
    </row>
    <row r="10" spans="1:9" ht="12" x14ac:dyDescent="0.3">
      <c r="I10" s="1" t="s">
        <v>33</v>
      </c>
    </row>
    <row r="11" spans="1:9" ht="12" x14ac:dyDescent="0.3">
      <c r="I11" s="1" t="s">
        <v>34</v>
      </c>
    </row>
    <row r="12" spans="1:9" ht="12" x14ac:dyDescent="0.3">
      <c r="I12" s="1" t="s">
        <v>95</v>
      </c>
    </row>
    <row r="13" spans="1:9" ht="12" x14ac:dyDescent="0.3">
      <c r="I13" s="1" t="s">
        <v>97</v>
      </c>
    </row>
    <row r="14" spans="1:9" ht="12" x14ac:dyDescent="0.3">
      <c r="I14" s="1" t="s">
        <v>35</v>
      </c>
    </row>
    <row r="15" spans="1:9" ht="12" x14ac:dyDescent="0.3">
      <c r="I15" s="1" t="s">
        <v>96</v>
      </c>
    </row>
    <row r="17" spans="1:18" ht="106.5" customHeight="1" x14ac:dyDescent="0.3">
      <c r="A17" s="5" t="s">
        <v>1</v>
      </c>
      <c r="B17" s="5" t="s">
        <v>2</v>
      </c>
      <c r="C17" s="5" t="s">
        <v>25</v>
      </c>
      <c r="D17" s="5" t="s">
        <v>23</v>
      </c>
      <c r="E17" s="5" t="s">
        <v>3</v>
      </c>
      <c r="F17" s="5" t="s">
        <v>4</v>
      </c>
      <c r="G17" s="5" t="s">
        <v>5</v>
      </c>
      <c r="H17" s="5" t="s">
        <v>6</v>
      </c>
      <c r="I17" s="6" t="s">
        <v>37</v>
      </c>
      <c r="J17" s="6" t="s">
        <v>24</v>
      </c>
      <c r="K17" s="6" t="s">
        <v>27</v>
      </c>
      <c r="L17" s="6" t="s">
        <v>7</v>
      </c>
      <c r="M17" s="6" t="s">
        <v>8</v>
      </c>
      <c r="N17" s="6" t="s">
        <v>38</v>
      </c>
      <c r="O17" s="6" t="s">
        <v>9</v>
      </c>
      <c r="P17" s="5" t="s">
        <v>10</v>
      </c>
      <c r="R17" s="1"/>
    </row>
    <row r="18" spans="1:18" ht="12" x14ac:dyDescent="0.3">
      <c r="A18" s="7"/>
      <c r="B18" s="7"/>
      <c r="C18" s="7"/>
      <c r="D18" s="8"/>
      <c r="E18" s="8"/>
      <c r="F18" s="9"/>
      <c r="G18" s="9"/>
      <c r="H18" s="9"/>
      <c r="I18" s="10" t="s">
        <v>19</v>
      </c>
      <c r="J18" s="10" t="s">
        <v>20</v>
      </c>
      <c r="K18" s="10" t="s">
        <v>20</v>
      </c>
      <c r="L18" s="10" t="s">
        <v>21</v>
      </c>
      <c r="M18" s="10" t="s">
        <v>22</v>
      </c>
      <c r="N18" s="10" t="s">
        <v>20</v>
      </c>
      <c r="O18" s="10" t="s">
        <v>22</v>
      </c>
      <c r="P18" s="9"/>
      <c r="R18" s="1"/>
    </row>
    <row r="19" spans="1:18" ht="12" x14ac:dyDescent="0.3">
      <c r="A19" s="7" t="s">
        <v>47</v>
      </c>
      <c r="B19" s="7" t="s">
        <v>77</v>
      </c>
      <c r="C19" s="7" t="s">
        <v>62</v>
      </c>
      <c r="D19" s="8">
        <v>344000</v>
      </c>
      <c r="E19" s="8">
        <v>230000</v>
      </c>
      <c r="F19" s="9">
        <v>45</v>
      </c>
      <c r="G19" s="9">
        <v>40</v>
      </c>
      <c r="H19" s="9">
        <f>SUM(F19:G19)</f>
        <v>85</v>
      </c>
      <c r="I19" s="12">
        <v>19</v>
      </c>
      <c r="J19" s="12">
        <v>15</v>
      </c>
      <c r="K19" s="12">
        <v>8</v>
      </c>
      <c r="L19" s="12">
        <v>5</v>
      </c>
      <c r="M19" s="12">
        <v>7</v>
      </c>
      <c r="N19" s="12">
        <v>9</v>
      </c>
      <c r="O19" s="12">
        <v>10</v>
      </c>
      <c r="P19" s="13">
        <f>SUM(I19:O19)</f>
        <v>73</v>
      </c>
      <c r="R19" s="1"/>
    </row>
    <row r="20" spans="1:18" ht="12" x14ac:dyDescent="0.3">
      <c r="A20" s="7" t="s">
        <v>48</v>
      </c>
      <c r="B20" s="7" t="s">
        <v>77</v>
      </c>
      <c r="C20" s="7" t="s">
        <v>63</v>
      </c>
      <c r="D20" s="8">
        <v>216500</v>
      </c>
      <c r="E20" s="8">
        <v>150000</v>
      </c>
      <c r="F20" s="9">
        <v>47</v>
      </c>
      <c r="G20" s="9">
        <v>31</v>
      </c>
      <c r="H20" s="9">
        <f t="shared" ref="H20:H33" si="0">SUM(F20:G20)</f>
        <v>78</v>
      </c>
      <c r="I20" s="12">
        <v>25</v>
      </c>
      <c r="J20" s="12">
        <v>15</v>
      </c>
      <c r="K20" s="12">
        <v>10</v>
      </c>
      <c r="L20" s="12">
        <v>5</v>
      </c>
      <c r="M20" s="12">
        <v>7</v>
      </c>
      <c r="N20" s="12">
        <v>10</v>
      </c>
      <c r="O20" s="12">
        <v>10</v>
      </c>
      <c r="P20" s="13">
        <f t="shared" ref="P20:P33" si="1">SUM(I20:O20)</f>
        <v>82</v>
      </c>
      <c r="R20" s="1"/>
    </row>
    <row r="21" spans="1:18" ht="12" x14ac:dyDescent="0.3">
      <c r="A21" s="7" t="s">
        <v>49</v>
      </c>
      <c r="B21" s="7" t="s">
        <v>77</v>
      </c>
      <c r="C21" s="7" t="s">
        <v>64</v>
      </c>
      <c r="D21" s="8">
        <v>487500</v>
      </c>
      <c r="E21" s="8">
        <v>200000</v>
      </c>
      <c r="F21" s="9">
        <v>30</v>
      </c>
      <c r="G21" s="9">
        <v>35</v>
      </c>
      <c r="H21" s="9">
        <f t="shared" si="0"/>
        <v>65</v>
      </c>
      <c r="I21" s="12">
        <v>10</v>
      </c>
      <c r="J21" s="12">
        <v>15</v>
      </c>
      <c r="K21" s="12">
        <v>8</v>
      </c>
      <c r="L21" s="12">
        <v>3</v>
      </c>
      <c r="M21" s="12">
        <v>8</v>
      </c>
      <c r="N21" s="12">
        <v>7</v>
      </c>
      <c r="O21" s="12">
        <v>10</v>
      </c>
      <c r="P21" s="13">
        <f t="shared" si="1"/>
        <v>61</v>
      </c>
      <c r="R21" s="1"/>
    </row>
    <row r="22" spans="1:18" ht="12" x14ac:dyDescent="0.3">
      <c r="A22" s="7" t="s">
        <v>50</v>
      </c>
      <c r="B22" s="7" t="s">
        <v>78</v>
      </c>
      <c r="C22" s="7" t="s">
        <v>65</v>
      </c>
      <c r="D22" s="8">
        <v>423399</v>
      </c>
      <c r="E22" s="8">
        <v>200000</v>
      </c>
      <c r="F22" s="9">
        <v>60</v>
      </c>
      <c r="G22" s="9">
        <v>36</v>
      </c>
      <c r="H22" s="9">
        <f t="shared" si="0"/>
        <v>96</v>
      </c>
      <c r="I22" s="12">
        <v>15</v>
      </c>
      <c r="J22" s="12">
        <v>15</v>
      </c>
      <c r="K22" s="12">
        <v>6</v>
      </c>
      <c r="L22" s="12">
        <v>5</v>
      </c>
      <c r="M22" s="12">
        <v>6</v>
      </c>
      <c r="N22" s="12">
        <v>5</v>
      </c>
      <c r="O22" s="12">
        <v>10</v>
      </c>
      <c r="P22" s="13">
        <f t="shared" si="1"/>
        <v>62</v>
      </c>
      <c r="R22" s="1"/>
    </row>
    <row r="23" spans="1:18" ht="12" x14ac:dyDescent="0.3">
      <c r="A23" s="7" t="s">
        <v>51</v>
      </c>
      <c r="B23" s="7" t="s">
        <v>79</v>
      </c>
      <c r="C23" s="7" t="s">
        <v>66</v>
      </c>
      <c r="D23" s="8">
        <v>6824686</v>
      </c>
      <c r="E23" s="8">
        <v>2000000</v>
      </c>
      <c r="F23" s="9">
        <v>52</v>
      </c>
      <c r="G23" s="9">
        <v>39</v>
      </c>
      <c r="H23" s="9">
        <f t="shared" si="0"/>
        <v>91</v>
      </c>
      <c r="I23" s="12">
        <v>17</v>
      </c>
      <c r="J23" s="12">
        <v>15</v>
      </c>
      <c r="K23" s="12">
        <v>9</v>
      </c>
      <c r="L23" s="12">
        <v>5</v>
      </c>
      <c r="M23" s="12">
        <v>5</v>
      </c>
      <c r="N23" s="12">
        <v>11</v>
      </c>
      <c r="O23" s="12">
        <v>10</v>
      </c>
      <c r="P23" s="13">
        <f t="shared" si="1"/>
        <v>72</v>
      </c>
      <c r="R23" s="1"/>
    </row>
    <row r="24" spans="1:18" ht="12" x14ac:dyDescent="0.3">
      <c r="A24" s="7" t="s">
        <v>52</v>
      </c>
      <c r="B24" s="7" t="s">
        <v>80</v>
      </c>
      <c r="C24" s="7" t="s">
        <v>67</v>
      </c>
      <c r="D24" s="8">
        <v>597450</v>
      </c>
      <c r="E24" s="8">
        <v>450000</v>
      </c>
      <c r="F24" s="9">
        <v>50</v>
      </c>
      <c r="G24" s="9">
        <v>40</v>
      </c>
      <c r="H24" s="9">
        <f t="shared" si="0"/>
        <v>90</v>
      </c>
      <c r="I24" s="12">
        <v>17</v>
      </c>
      <c r="J24" s="12">
        <v>15</v>
      </c>
      <c r="K24" s="12">
        <v>8</v>
      </c>
      <c r="L24" s="12">
        <v>5</v>
      </c>
      <c r="M24" s="12">
        <v>8</v>
      </c>
      <c r="N24" s="12">
        <v>7</v>
      </c>
      <c r="O24" s="12">
        <v>8</v>
      </c>
      <c r="P24" s="13">
        <f t="shared" si="1"/>
        <v>68</v>
      </c>
      <c r="R24" s="1"/>
    </row>
    <row r="25" spans="1:18" ht="12" x14ac:dyDescent="0.3">
      <c r="A25" s="7" t="s">
        <v>53</v>
      </c>
      <c r="B25" s="7" t="s">
        <v>81</v>
      </c>
      <c r="C25" s="7" t="s">
        <v>68</v>
      </c>
      <c r="D25" s="8">
        <v>489000</v>
      </c>
      <c r="E25" s="8">
        <v>333000</v>
      </c>
      <c r="F25" s="9">
        <v>58</v>
      </c>
      <c r="G25" s="9">
        <v>32</v>
      </c>
      <c r="H25" s="9">
        <f t="shared" si="0"/>
        <v>90</v>
      </c>
      <c r="I25" s="12">
        <v>20</v>
      </c>
      <c r="J25" s="12">
        <v>15</v>
      </c>
      <c r="K25" s="12">
        <v>10</v>
      </c>
      <c r="L25" s="12">
        <v>5</v>
      </c>
      <c r="M25" s="12">
        <v>8</v>
      </c>
      <c r="N25" s="12">
        <v>11</v>
      </c>
      <c r="O25" s="12">
        <v>9</v>
      </c>
      <c r="P25" s="13">
        <f t="shared" si="1"/>
        <v>78</v>
      </c>
      <c r="R25" s="1"/>
    </row>
    <row r="26" spans="1:18" ht="12" x14ac:dyDescent="0.3">
      <c r="A26" s="7" t="s">
        <v>54</v>
      </c>
      <c r="B26" s="7" t="s">
        <v>82</v>
      </c>
      <c r="C26" s="7" t="s">
        <v>69</v>
      </c>
      <c r="D26" s="8">
        <v>592593</v>
      </c>
      <c r="E26" s="8">
        <v>400000</v>
      </c>
      <c r="F26" s="9">
        <v>58</v>
      </c>
      <c r="G26" s="9">
        <v>38</v>
      </c>
      <c r="H26" s="9">
        <f t="shared" si="0"/>
        <v>96</v>
      </c>
      <c r="I26" s="12">
        <v>26</v>
      </c>
      <c r="J26" s="12">
        <v>15</v>
      </c>
      <c r="K26" s="12">
        <v>12</v>
      </c>
      <c r="L26" s="12">
        <v>5</v>
      </c>
      <c r="M26" s="12">
        <v>9</v>
      </c>
      <c r="N26" s="12">
        <v>12</v>
      </c>
      <c r="O26" s="12">
        <v>8</v>
      </c>
      <c r="P26" s="13">
        <f t="shared" si="1"/>
        <v>87</v>
      </c>
      <c r="R26" s="1"/>
    </row>
    <row r="27" spans="1:18" ht="12" x14ac:dyDescent="0.2">
      <c r="A27" s="17" t="s">
        <v>55</v>
      </c>
      <c r="B27" s="7" t="s">
        <v>83</v>
      </c>
      <c r="C27" s="7" t="s">
        <v>70</v>
      </c>
      <c r="D27" s="8">
        <v>328918</v>
      </c>
      <c r="E27" s="8">
        <v>200000</v>
      </c>
      <c r="F27" s="9">
        <v>31</v>
      </c>
      <c r="G27" s="9">
        <v>39</v>
      </c>
      <c r="H27" s="9">
        <f t="shared" si="0"/>
        <v>70</v>
      </c>
      <c r="I27" s="12">
        <v>22</v>
      </c>
      <c r="J27" s="12">
        <v>12</v>
      </c>
      <c r="K27" s="12">
        <v>10</v>
      </c>
      <c r="L27" s="12">
        <v>5</v>
      </c>
      <c r="M27" s="12">
        <v>7</v>
      </c>
      <c r="N27" s="12">
        <v>10</v>
      </c>
      <c r="O27" s="12">
        <v>7</v>
      </c>
      <c r="P27" s="13">
        <f t="shared" si="1"/>
        <v>73</v>
      </c>
      <c r="R27" s="1"/>
    </row>
    <row r="28" spans="1:18" ht="12" x14ac:dyDescent="0.3">
      <c r="A28" s="7" t="s">
        <v>56</v>
      </c>
      <c r="B28" s="7" t="s">
        <v>84</v>
      </c>
      <c r="C28" s="7" t="s">
        <v>71</v>
      </c>
      <c r="D28" s="8">
        <v>929500</v>
      </c>
      <c r="E28" s="8">
        <v>600000</v>
      </c>
      <c r="F28" s="11">
        <v>59</v>
      </c>
      <c r="G28" s="11">
        <v>35</v>
      </c>
      <c r="H28" s="9">
        <f t="shared" si="0"/>
        <v>94</v>
      </c>
      <c r="I28" s="13">
        <v>14</v>
      </c>
      <c r="J28" s="13">
        <v>15</v>
      </c>
      <c r="K28" s="13">
        <v>7</v>
      </c>
      <c r="L28" s="13">
        <v>5</v>
      </c>
      <c r="M28" s="13">
        <v>7</v>
      </c>
      <c r="N28" s="13">
        <v>9</v>
      </c>
      <c r="O28" s="13">
        <v>10</v>
      </c>
      <c r="P28" s="13">
        <f t="shared" si="1"/>
        <v>67</v>
      </c>
      <c r="R28" s="1"/>
    </row>
    <row r="29" spans="1:18" ht="12" x14ac:dyDescent="0.3">
      <c r="A29" s="7" t="s">
        <v>57</v>
      </c>
      <c r="B29" s="7" t="s">
        <v>85</v>
      </c>
      <c r="C29" s="7" t="s">
        <v>72</v>
      </c>
      <c r="D29" s="8">
        <v>140000</v>
      </c>
      <c r="E29" s="8">
        <v>100000</v>
      </c>
      <c r="F29" s="11"/>
      <c r="G29" s="11">
        <v>28</v>
      </c>
      <c r="H29" s="9">
        <f t="shared" si="0"/>
        <v>28</v>
      </c>
      <c r="I29" s="13">
        <v>22</v>
      </c>
      <c r="J29" s="13">
        <v>15</v>
      </c>
      <c r="K29" s="13">
        <v>13</v>
      </c>
      <c r="L29" s="13">
        <v>3</v>
      </c>
      <c r="M29" s="13">
        <v>6</v>
      </c>
      <c r="N29" s="13">
        <v>7</v>
      </c>
      <c r="O29" s="13">
        <v>10</v>
      </c>
      <c r="P29" s="13">
        <f t="shared" si="1"/>
        <v>76</v>
      </c>
      <c r="R29" s="1"/>
    </row>
    <row r="30" spans="1:18" ht="12" x14ac:dyDescent="0.3">
      <c r="A30" s="7" t="s">
        <v>58</v>
      </c>
      <c r="B30" s="7" t="s">
        <v>84</v>
      </c>
      <c r="C30" s="7" t="s">
        <v>73</v>
      </c>
      <c r="D30" s="8">
        <v>731000</v>
      </c>
      <c r="E30" s="8">
        <v>350000</v>
      </c>
      <c r="F30" s="11">
        <v>44</v>
      </c>
      <c r="G30" s="11">
        <v>37</v>
      </c>
      <c r="H30" s="9">
        <f t="shared" si="0"/>
        <v>81</v>
      </c>
      <c r="I30" s="13">
        <v>23</v>
      </c>
      <c r="J30" s="13">
        <v>15</v>
      </c>
      <c r="K30" s="13">
        <v>12</v>
      </c>
      <c r="L30" s="13">
        <v>5</v>
      </c>
      <c r="M30" s="13">
        <v>9</v>
      </c>
      <c r="N30" s="13">
        <v>11</v>
      </c>
      <c r="O30" s="13">
        <v>10</v>
      </c>
      <c r="P30" s="13">
        <f t="shared" si="1"/>
        <v>85</v>
      </c>
      <c r="R30" s="1"/>
    </row>
    <row r="31" spans="1:18" ht="12" x14ac:dyDescent="0.3">
      <c r="A31" s="7" t="s">
        <v>59</v>
      </c>
      <c r="B31" s="7" t="s">
        <v>85</v>
      </c>
      <c r="C31" s="7" t="s">
        <v>74</v>
      </c>
      <c r="D31" s="8">
        <v>150000</v>
      </c>
      <c r="E31" s="8">
        <v>75000</v>
      </c>
      <c r="F31" s="11"/>
      <c r="G31" s="11">
        <v>34</v>
      </c>
      <c r="H31" s="9">
        <f t="shared" si="0"/>
        <v>34</v>
      </c>
      <c r="I31" s="13">
        <v>18</v>
      </c>
      <c r="J31" s="13">
        <v>15</v>
      </c>
      <c r="K31" s="13">
        <v>12</v>
      </c>
      <c r="L31" s="13">
        <v>3</v>
      </c>
      <c r="M31" s="13">
        <v>6</v>
      </c>
      <c r="N31" s="13">
        <v>7</v>
      </c>
      <c r="O31" s="13">
        <v>10</v>
      </c>
      <c r="P31" s="13">
        <f t="shared" si="1"/>
        <v>71</v>
      </c>
      <c r="R31" s="1"/>
    </row>
    <row r="32" spans="1:18" ht="12" x14ac:dyDescent="0.3">
      <c r="A32" s="7" t="s">
        <v>60</v>
      </c>
      <c r="B32" s="7" t="s">
        <v>85</v>
      </c>
      <c r="C32" s="7" t="s">
        <v>75</v>
      </c>
      <c r="D32" s="8">
        <v>110000</v>
      </c>
      <c r="E32" s="8">
        <v>80000</v>
      </c>
      <c r="F32" s="11">
        <v>58</v>
      </c>
      <c r="G32" s="11">
        <v>29</v>
      </c>
      <c r="H32" s="9">
        <f t="shared" si="0"/>
        <v>87</v>
      </c>
      <c r="I32" s="13">
        <v>22</v>
      </c>
      <c r="J32" s="13">
        <v>15</v>
      </c>
      <c r="K32" s="13">
        <v>13</v>
      </c>
      <c r="L32" s="13">
        <v>3</v>
      </c>
      <c r="M32" s="13">
        <v>6</v>
      </c>
      <c r="N32" s="13">
        <v>7</v>
      </c>
      <c r="O32" s="13">
        <v>10</v>
      </c>
      <c r="P32" s="13">
        <f t="shared" si="1"/>
        <v>76</v>
      </c>
      <c r="R32" s="1"/>
    </row>
    <row r="33" spans="1:18" ht="12" x14ac:dyDescent="0.3">
      <c r="A33" s="7" t="s">
        <v>61</v>
      </c>
      <c r="B33" s="7" t="s">
        <v>85</v>
      </c>
      <c r="C33" s="7" t="s">
        <v>76</v>
      </c>
      <c r="D33" s="8">
        <v>130000</v>
      </c>
      <c r="E33" s="8">
        <v>95000</v>
      </c>
      <c r="F33" s="11">
        <v>30</v>
      </c>
      <c r="G33" s="11">
        <v>27</v>
      </c>
      <c r="H33" s="9">
        <f t="shared" si="0"/>
        <v>57</v>
      </c>
      <c r="I33" s="13">
        <v>22</v>
      </c>
      <c r="J33" s="13">
        <v>15</v>
      </c>
      <c r="K33" s="13">
        <v>13</v>
      </c>
      <c r="L33" s="13">
        <v>3</v>
      </c>
      <c r="M33" s="13">
        <v>6</v>
      </c>
      <c r="N33" s="13">
        <v>7</v>
      </c>
      <c r="O33" s="13">
        <v>10</v>
      </c>
      <c r="P33" s="13">
        <f t="shared" si="1"/>
        <v>76</v>
      </c>
      <c r="R33" s="1"/>
    </row>
    <row r="34" spans="1:18" ht="12" x14ac:dyDescent="0.3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R34" s="1"/>
    </row>
    <row r="35" spans="1:18" ht="12" x14ac:dyDescent="0.3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R35" s="1"/>
    </row>
  </sheetData>
  <dataValidations count="7">
    <dataValidation type="whole" allowBlank="1" showInputMessage="1" showErrorMessage="1" errorTitle="ZNOVU A LÉPE" error="To je móóóóóóc!!!!" sqref="I19:I27">
      <formula1>0</formula1>
      <formula2>30</formula2>
    </dataValidation>
    <dataValidation type="whole" showInputMessage="1" showErrorMessage="1" errorTitle="ZNOVU A LÉPE" error="To je móóóóóóc!!!!" sqref="J19:K27">
      <formula1>0</formula1>
      <formula2>15</formula2>
    </dataValidation>
    <dataValidation type="whole" allowBlank="1" showInputMessage="1" showErrorMessage="1" errorTitle="ZNOVU A LÉPE" error="To je móóóóóóc!!!!" sqref="L19:L27">
      <formula1>0</formula1>
      <formula2>5</formula2>
    </dataValidation>
    <dataValidation type="whole" showInputMessage="1" showErrorMessage="1" errorTitle="ZNOVU A LÉPE" error="To je móóóóóóc!!!!" sqref="M19:M27">
      <formula1>0</formula1>
      <formula2>10</formula2>
    </dataValidation>
    <dataValidation type="whole" showInputMessage="1" showErrorMessage="1" errorTitle="ZNOVU A LÉPE" error="To je móóóóóóc!!!!_x000a__x000a_" sqref="N19:N27">
      <formula1>0</formula1>
      <formula2>15</formula2>
    </dataValidation>
    <dataValidation type="whole" showInputMessage="1" showErrorMessage="1" errorTitle="ZNOVU A LÉPE" error="To je móóóóóóc!!!!_x000a__x000a_" sqref="O19:O27">
      <formula1>0</formula1>
      <formula2>10</formula2>
    </dataValidation>
    <dataValidation type="whole" showInputMessage="1" showErrorMessage="1" errorTitle="ZNOVU A LÉPE" error="To je móóóóóóc!!!!" sqref="P19:P33">
      <formula1>0</formula1>
      <formula2>100</formula2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opLeftCell="A10" workbookViewId="0">
      <selection activeCell="B36" sqref="B36"/>
    </sheetView>
  </sheetViews>
  <sheetFormatPr defaultColWidth="9.109375" defaultRowHeight="14.4" x14ac:dyDescent="0.3"/>
  <cols>
    <col min="1" max="1" width="9.33203125" style="1" customWidth="1"/>
    <col min="2" max="2" width="16.5546875" style="1" customWidth="1"/>
    <col min="3" max="3" width="38.44140625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customWidth="1"/>
    <col min="17" max="17" width="14.44140625" style="1" customWidth="1"/>
    <col min="18" max="18" width="15.44140625" style="4" customWidth="1"/>
    <col min="19" max="19" width="14.44140625" style="1" customWidth="1"/>
    <col min="20" max="22" width="9.109375" style="1"/>
    <col min="23" max="23" width="11.44140625" style="1" customWidth="1"/>
    <col min="24" max="24" width="9.109375" style="1"/>
    <col min="25" max="25" width="10.88671875" style="1" customWidth="1"/>
    <col min="26" max="26" width="13.33203125" style="1" customWidth="1"/>
    <col min="27" max="16384" width="9.109375" style="1"/>
  </cols>
  <sheetData>
    <row r="1" spans="1:9" ht="35.25" customHeight="1" x14ac:dyDescent="0.3">
      <c r="A1" s="2" t="s">
        <v>36</v>
      </c>
    </row>
    <row r="2" spans="1:9" ht="12.6" x14ac:dyDescent="0.3">
      <c r="A2" s="1" t="s">
        <v>91</v>
      </c>
      <c r="I2" s="3" t="s">
        <v>0</v>
      </c>
    </row>
    <row r="3" spans="1:9" ht="12.6" x14ac:dyDescent="0.3">
      <c r="A3" s="1" t="s">
        <v>28</v>
      </c>
      <c r="I3" s="4" t="s">
        <v>93</v>
      </c>
    </row>
    <row r="4" spans="1:9" ht="12.6" x14ac:dyDescent="0.3">
      <c r="A4" s="1" t="s">
        <v>92</v>
      </c>
      <c r="I4" s="4" t="s">
        <v>94</v>
      </c>
    </row>
    <row r="5" spans="1:9" ht="12.6" x14ac:dyDescent="0.3">
      <c r="A5" s="1" t="s">
        <v>29</v>
      </c>
      <c r="I5" s="4" t="s">
        <v>41</v>
      </c>
    </row>
    <row r="6" spans="1:9" ht="12.6" x14ac:dyDescent="0.3">
      <c r="A6" s="1" t="s">
        <v>40</v>
      </c>
      <c r="I6" s="4"/>
    </row>
    <row r="7" spans="1:9" ht="12.6" x14ac:dyDescent="0.3">
      <c r="A7" s="1" t="s">
        <v>30</v>
      </c>
      <c r="I7" s="4" t="s">
        <v>42</v>
      </c>
    </row>
    <row r="8" spans="1:9" ht="12.6" x14ac:dyDescent="0.3">
      <c r="A8" s="1" t="s">
        <v>31</v>
      </c>
    </row>
    <row r="9" spans="1:9" ht="12" x14ac:dyDescent="0.3">
      <c r="I9" s="1" t="s">
        <v>32</v>
      </c>
    </row>
    <row r="10" spans="1:9" ht="12" x14ac:dyDescent="0.3">
      <c r="I10" s="1" t="s">
        <v>33</v>
      </c>
    </row>
    <row r="11" spans="1:9" ht="12" x14ac:dyDescent="0.3">
      <c r="I11" s="1" t="s">
        <v>34</v>
      </c>
    </row>
    <row r="12" spans="1:9" ht="12" x14ac:dyDescent="0.3">
      <c r="I12" s="1" t="s">
        <v>95</v>
      </c>
    </row>
    <row r="13" spans="1:9" ht="12" x14ac:dyDescent="0.3">
      <c r="I13" s="1" t="s">
        <v>97</v>
      </c>
    </row>
    <row r="14" spans="1:9" ht="12" x14ac:dyDescent="0.3">
      <c r="I14" s="1" t="s">
        <v>35</v>
      </c>
    </row>
    <row r="15" spans="1:9" ht="12" x14ac:dyDescent="0.3">
      <c r="I15" s="1" t="s">
        <v>96</v>
      </c>
    </row>
    <row r="17" spans="1:18" ht="106.5" customHeight="1" x14ac:dyDescent="0.3">
      <c r="A17" s="5" t="s">
        <v>1</v>
      </c>
      <c r="B17" s="5" t="s">
        <v>2</v>
      </c>
      <c r="C17" s="5" t="s">
        <v>25</v>
      </c>
      <c r="D17" s="5" t="s">
        <v>23</v>
      </c>
      <c r="E17" s="5" t="s">
        <v>3</v>
      </c>
      <c r="F17" s="5" t="s">
        <v>4</v>
      </c>
      <c r="G17" s="5" t="s">
        <v>5</v>
      </c>
      <c r="H17" s="5" t="s">
        <v>6</v>
      </c>
      <c r="I17" s="6" t="s">
        <v>37</v>
      </c>
      <c r="J17" s="6" t="s">
        <v>24</v>
      </c>
      <c r="K17" s="6" t="s">
        <v>27</v>
      </c>
      <c r="L17" s="6" t="s">
        <v>7</v>
      </c>
      <c r="M17" s="6" t="s">
        <v>8</v>
      </c>
      <c r="N17" s="6" t="s">
        <v>38</v>
      </c>
      <c r="O17" s="6" t="s">
        <v>9</v>
      </c>
      <c r="P17" s="5" t="s">
        <v>10</v>
      </c>
      <c r="R17" s="1"/>
    </row>
    <row r="18" spans="1:18" ht="12" x14ac:dyDescent="0.3">
      <c r="A18" s="7"/>
      <c r="B18" s="7"/>
      <c r="C18" s="7"/>
      <c r="D18" s="8"/>
      <c r="E18" s="8"/>
      <c r="F18" s="9"/>
      <c r="G18" s="9"/>
      <c r="H18" s="9"/>
      <c r="I18" s="10" t="s">
        <v>19</v>
      </c>
      <c r="J18" s="10" t="s">
        <v>20</v>
      </c>
      <c r="K18" s="10" t="s">
        <v>20</v>
      </c>
      <c r="L18" s="10" t="s">
        <v>21</v>
      </c>
      <c r="M18" s="10" t="s">
        <v>22</v>
      </c>
      <c r="N18" s="10" t="s">
        <v>20</v>
      </c>
      <c r="O18" s="10" t="s">
        <v>22</v>
      </c>
      <c r="P18" s="9"/>
      <c r="R18" s="1"/>
    </row>
    <row r="19" spans="1:18" ht="12" x14ac:dyDescent="0.3">
      <c r="A19" s="7" t="s">
        <v>47</v>
      </c>
      <c r="B19" s="7" t="s">
        <v>77</v>
      </c>
      <c r="C19" s="7" t="s">
        <v>62</v>
      </c>
      <c r="D19" s="8">
        <v>344000</v>
      </c>
      <c r="E19" s="8">
        <v>230000</v>
      </c>
      <c r="F19" s="9">
        <v>45</v>
      </c>
      <c r="G19" s="9">
        <v>40</v>
      </c>
      <c r="H19" s="9">
        <f>SUM(F19:G19)</f>
        <v>85</v>
      </c>
      <c r="I19" s="12">
        <v>18</v>
      </c>
      <c r="J19" s="12">
        <v>11</v>
      </c>
      <c r="K19" s="12">
        <v>9</v>
      </c>
      <c r="L19" s="12">
        <v>4</v>
      </c>
      <c r="M19" s="12">
        <v>8</v>
      </c>
      <c r="N19" s="12">
        <v>9</v>
      </c>
      <c r="O19" s="12">
        <v>10</v>
      </c>
      <c r="P19" s="13">
        <f>SUM(I19:O19)</f>
        <v>69</v>
      </c>
      <c r="R19" s="1"/>
    </row>
    <row r="20" spans="1:18" ht="12" x14ac:dyDescent="0.3">
      <c r="A20" s="7" t="s">
        <v>48</v>
      </c>
      <c r="B20" s="7" t="s">
        <v>77</v>
      </c>
      <c r="C20" s="7" t="s">
        <v>63</v>
      </c>
      <c r="D20" s="8">
        <v>216500</v>
      </c>
      <c r="E20" s="8">
        <v>150000</v>
      </c>
      <c r="F20" s="9">
        <v>47</v>
      </c>
      <c r="G20" s="9">
        <v>31</v>
      </c>
      <c r="H20" s="9">
        <f t="shared" ref="H20:H33" si="0">SUM(F20:G20)</f>
        <v>78</v>
      </c>
      <c r="I20" s="12">
        <v>22</v>
      </c>
      <c r="J20" s="12">
        <v>11</v>
      </c>
      <c r="K20" s="12">
        <v>11</v>
      </c>
      <c r="L20" s="12">
        <v>4</v>
      </c>
      <c r="M20" s="12">
        <v>8</v>
      </c>
      <c r="N20" s="12">
        <v>9</v>
      </c>
      <c r="O20" s="12">
        <v>10</v>
      </c>
      <c r="P20" s="13">
        <f t="shared" ref="P20:P33" si="1">SUM(I20:O20)</f>
        <v>75</v>
      </c>
      <c r="R20" s="1"/>
    </row>
    <row r="21" spans="1:18" ht="12" x14ac:dyDescent="0.3">
      <c r="A21" s="7" t="s">
        <v>49</v>
      </c>
      <c r="B21" s="7" t="s">
        <v>77</v>
      </c>
      <c r="C21" s="7" t="s">
        <v>64</v>
      </c>
      <c r="D21" s="8">
        <v>487500</v>
      </c>
      <c r="E21" s="8">
        <v>200000</v>
      </c>
      <c r="F21" s="9">
        <v>30</v>
      </c>
      <c r="G21" s="9">
        <v>35</v>
      </c>
      <c r="H21" s="9">
        <f t="shared" si="0"/>
        <v>65</v>
      </c>
      <c r="I21" s="12">
        <v>14</v>
      </c>
      <c r="J21" s="12">
        <v>9</v>
      </c>
      <c r="K21" s="12">
        <v>8</v>
      </c>
      <c r="L21" s="12">
        <v>4</v>
      </c>
      <c r="M21" s="12">
        <v>7</v>
      </c>
      <c r="N21" s="12">
        <v>5</v>
      </c>
      <c r="O21" s="12">
        <v>10</v>
      </c>
      <c r="P21" s="13">
        <f t="shared" si="1"/>
        <v>57</v>
      </c>
      <c r="R21" s="1"/>
    </row>
    <row r="22" spans="1:18" ht="12" x14ac:dyDescent="0.3">
      <c r="A22" s="7" t="s">
        <v>50</v>
      </c>
      <c r="B22" s="7" t="s">
        <v>78</v>
      </c>
      <c r="C22" s="7" t="s">
        <v>65</v>
      </c>
      <c r="D22" s="8">
        <v>423399</v>
      </c>
      <c r="E22" s="8">
        <v>200000</v>
      </c>
      <c r="F22" s="9">
        <v>60</v>
      </c>
      <c r="G22" s="9">
        <v>36</v>
      </c>
      <c r="H22" s="9">
        <f t="shared" si="0"/>
        <v>96</v>
      </c>
      <c r="I22" s="12">
        <v>16</v>
      </c>
      <c r="J22" s="12">
        <v>10</v>
      </c>
      <c r="K22" s="12">
        <v>7</v>
      </c>
      <c r="L22" s="12">
        <v>4</v>
      </c>
      <c r="M22" s="12">
        <v>7</v>
      </c>
      <c r="N22" s="12">
        <v>8</v>
      </c>
      <c r="O22" s="12">
        <v>8</v>
      </c>
      <c r="P22" s="13">
        <f t="shared" si="1"/>
        <v>60</v>
      </c>
      <c r="R22" s="1"/>
    </row>
    <row r="23" spans="1:18" ht="12" x14ac:dyDescent="0.3">
      <c r="A23" s="7" t="s">
        <v>51</v>
      </c>
      <c r="B23" s="7" t="s">
        <v>79</v>
      </c>
      <c r="C23" s="7" t="s">
        <v>66</v>
      </c>
      <c r="D23" s="8">
        <v>6824686</v>
      </c>
      <c r="E23" s="8">
        <v>2000000</v>
      </c>
      <c r="F23" s="9">
        <v>52</v>
      </c>
      <c r="G23" s="9">
        <v>39</v>
      </c>
      <c r="H23" s="9">
        <f t="shared" si="0"/>
        <v>91</v>
      </c>
      <c r="I23" s="12">
        <v>19</v>
      </c>
      <c r="J23" s="12">
        <v>14</v>
      </c>
      <c r="K23" s="12">
        <v>10</v>
      </c>
      <c r="L23" s="12">
        <v>3</v>
      </c>
      <c r="M23" s="12">
        <v>6</v>
      </c>
      <c r="N23" s="12">
        <v>10</v>
      </c>
      <c r="O23" s="12">
        <v>10</v>
      </c>
      <c r="P23" s="13">
        <f t="shared" si="1"/>
        <v>72</v>
      </c>
      <c r="R23" s="1"/>
    </row>
    <row r="24" spans="1:18" ht="12" x14ac:dyDescent="0.3">
      <c r="A24" s="7" t="s">
        <v>52</v>
      </c>
      <c r="B24" s="7" t="s">
        <v>80</v>
      </c>
      <c r="C24" s="7" t="s">
        <v>67</v>
      </c>
      <c r="D24" s="8">
        <v>597450</v>
      </c>
      <c r="E24" s="8">
        <v>450000</v>
      </c>
      <c r="F24" s="9">
        <v>50</v>
      </c>
      <c r="G24" s="9">
        <v>40</v>
      </c>
      <c r="H24" s="9">
        <f t="shared" si="0"/>
        <v>90</v>
      </c>
      <c r="I24" s="12">
        <v>9</v>
      </c>
      <c r="J24" s="12">
        <v>9</v>
      </c>
      <c r="K24" s="12">
        <v>7</v>
      </c>
      <c r="L24" s="12">
        <v>3</v>
      </c>
      <c r="M24" s="12">
        <v>7</v>
      </c>
      <c r="N24" s="12">
        <v>6</v>
      </c>
      <c r="O24" s="12">
        <v>8</v>
      </c>
      <c r="P24" s="13">
        <f t="shared" si="1"/>
        <v>49</v>
      </c>
      <c r="R24" s="1"/>
    </row>
    <row r="25" spans="1:18" ht="12" x14ac:dyDescent="0.3">
      <c r="A25" s="7" t="s">
        <v>53</v>
      </c>
      <c r="B25" s="7" t="s">
        <v>81</v>
      </c>
      <c r="C25" s="7" t="s">
        <v>68</v>
      </c>
      <c r="D25" s="8">
        <v>489000</v>
      </c>
      <c r="E25" s="8">
        <v>333000</v>
      </c>
      <c r="F25" s="9">
        <v>58</v>
      </c>
      <c r="G25" s="9">
        <v>32</v>
      </c>
      <c r="H25" s="9">
        <f t="shared" si="0"/>
        <v>90</v>
      </c>
      <c r="I25" s="12">
        <v>20</v>
      </c>
      <c r="J25" s="12">
        <v>12</v>
      </c>
      <c r="K25" s="12">
        <v>10</v>
      </c>
      <c r="L25" s="12">
        <v>4</v>
      </c>
      <c r="M25" s="12">
        <v>8</v>
      </c>
      <c r="N25" s="12">
        <v>12</v>
      </c>
      <c r="O25" s="12">
        <v>8</v>
      </c>
      <c r="P25" s="13">
        <f t="shared" si="1"/>
        <v>74</v>
      </c>
      <c r="R25" s="1"/>
    </row>
    <row r="26" spans="1:18" ht="12" x14ac:dyDescent="0.3">
      <c r="A26" s="7" t="s">
        <v>54</v>
      </c>
      <c r="B26" s="7" t="s">
        <v>82</v>
      </c>
      <c r="C26" s="7" t="s">
        <v>69</v>
      </c>
      <c r="D26" s="8">
        <v>592593</v>
      </c>
      <c r="E26" s="8">
        <v>400000</v>
      </c>
      <c r="F26" s="9">
        <v>58</v>
      </c>
      <c r="G26" s="9">
        <v>38</v>
      </c>
      <c r="H26" s="9">
        <f t="shared" si="0"/>
        <v>96</v>
      </c>
      <c r="I26" s="12">
        <v>23</v>
      </c>
      <c r="J26" s="12">
        <v>12</v>
      </c>
      <c r="K26" s="12">
        <v>10</v>
      </c>
      <c r="L26" s="12">
        <v>5</v>
      </c>
      <c r="M26" s="12">
        <v>8</v>
      </c>
      <c r="N26" s="12">
        <v>11</v>
      </c>
      <c r="O26" s="12">
        <v>8</v>
      </c>
      <c r="P26" s="13">
        <f t="shared" si="1"/>
        <v>77</v>
      </c>
      <c r="R26" s="1"/>
    </row>
    <row r="27" spans="1:18" ht="12" x14ac:dyDescent="0.2">
      <c r="A27" s="17" t="s">
        <v>55</v>
      </c>
      <c r="B27" s="7" t="s">
        <v>83</v>
      </c>
      <c r="C27" s="7" t="s">
        <v>70</v>
      </c>
      <c r="D27" s="8">
        <v>328918</v>
      </c>
      <c r="E27" s="8">
        <v>200000</v>
      </c>
      <c r="F27" s="9">
        <v>31</v>
      </c>
      <c r="G27" s="9">
        <v>39</v>
      </c>
      <c r="H27" s="9">
        <f t="shared" si="0"/>
        <v>70</v>
      </c>
      <c r="I27" s="12">
        <v>22</v>
      </c>
      <c r="J27" s="12">
        <v>11</v>
      </c>
      <c r="K27" s="12">
        <v>10</v>
      </c>
      <c r="L27" s="12">
        <v>5</v>
      </c>
      <c r="M27" s="12">
        <v>8</v>
      </c>
      <c r="N27" s="12">
        <v>11</v>
      </c>
      <c r="O27" s="12">
        <v>8</v>
      </c>
      <c r="P27" s="13">
        <f t="shared" si="1"/>
        <v>75</v>
      </c>
      <c r="R27" s="1"/>
    </row>
    <row r="28" spans="1:18" ht="12" x14ac:dyDescent="0.3">
      <c r="A28" s="7" t="s">
        <v>56</v>
      </c>
      <c r="B28" s="7" t="s">
        <v>84</v>
      </c>
      <c r="C28" s="7" t="s">
        <v>71</v>
      </c>
      <c r="D28" s="8">
        <v>929500</v>
      </c>
      <c r="E28" s="8">
        <v>600000</v>
      </c>
      <c r="F28" s="11">
        <v>59</v>
      </c>
      <c r="G28" s="11">
        <v>35</v>
      </c>
      <c r="H28" s="9">
        <f t="shared" si="0"/>
        <v>94</v>
      </c>
      <c r="I28" s="13">
        <v>14</v>
      </c>
      <c r="J28" s="13">
        <v>11</v>
      </c>
      <c r="K28" s="13">
        <v>6</v>
      </c>
      <c r="L28" s="13">
        <v>4</v>
      </c>
      <c r="M28" s="13">
        <v>7</v>
      </c>
      <c r="N28" s="13">
        <v>10</v>
      </c>
      <c r="O28" s="13">
        <v>10</v>
      </c>
      <c r="P28" s="13">
        <f t="shared" si="1"/>
        <v>62</v>
      </c>
      <c r="R28" s="1"/>
    </row>
    <row r="29" spans="1:18" ht="12" x14ac:dyDescent="0.3">
      <c r="A29" s="7" t="s">
        <v>57</v>
      </c>
      <c r="B29" s="7" t="s">
        <v>85</v>
      </c>
      <c r="C29" s="7" t="s">
        <v>72</v>
      </c>
      <c r="D29" s="8">
        <v>140000</v>
      </c>
      <c r="E29" s="8">
        <v>100000</v>
      </c>
      <c r="F29" s="11"/>
      <c r="G29" s="11">
        <v>28</v>
      </c>
      <c r="H29" s="9">
        <f t="shared" si="0"/>
        <v>28</v>
      </c>
      <c r="I29" s="13">
        <v>10</v>
      </c>
      <c r="J29" s="13">
        <v>14</v>
      </c>
      <c r="K29" s="13">
        <v>15</v>
      </c>
      <c r="L29" s="13">
        <v>3</v>
      </c>
      <c r="M29" s="13">
        <v>5</v>
      </c>
      <c r="N29" s="13">
        <v>4</v>
      </c>
      <c r="O29" s="13">
        <v>10</v>
      </c>
      <c r="P29" s="13">
        <f t="shared" si="1"/>
        <v>61</v>
      </c>
      <c r="R29" s="1"/>
    </row>
    <row r="30" spans="1:18" ht="12" x14ac:dyDescent="0.3">
      <c r="A30" s="7" t="s">
        <v>58</v>
      </c>
      <c r="B30" s="7" t="s">
        <v>84</v>
      </c>
      <c r="C30" s="7" t="s">
        <v>73</v>
      </c>
      <c r="D30" s="8">
        <v>731000</v>
      </c>
      <c r="E30" s="8">
        <v>350000</v>
      </c>
      <c r="F30" s="11">
        <v>44</v>
      </c>
      <c r="G30" s="11">
        <v>37</v>
      </c>
      <c r="H30" s="9">
        <f t="shared" si="0"/>
        <v>81</v>
      </c>
      <c r="I30" s="13">
        <v>19</v>
      </c>
      <c r="J30" s="13">
        <v>11</v>
      </c>
      <c r="K30" s="13">
        <v>11</v>
      </c>
      <c r="L30" s="13">
        <v>5</v>
      </c>
      <c r="M30" s="13">
        <v>8</v>
      </c>
      <c r="N30" s="13">
        <v>12</v>
      </c>
      <c r="O30" s="13">
        <v>10</v>
      </c>
      <c r="P30" s="13">
        <f t="shared" si="1"/>
        <v>76</v>
      </c>
      <c r="R30" s="1"/>
    </row>
    <row r="31" spans="1:18" ht="12" x14ac:dyDescent="0.3">
      <c r="A31" s="7" t="s">
        <v>59</v>
      </c>
      <c r="B31" s="7" t="s">
        <v>85</v>
      </c>
      <c r="C31" s="7" t="s">
        <v>74</v>
      </c>
      <c r="D31" s="8">
        <v>150000</v>
      </c>
      <c r="E31" s="8">
        <v>75000</v>
      </c>
      <c r="F31" s="11"/>
      <c r="G31" s="11">
        <v>34</v>
      </c>
      <c r="H31" s="9">
        <f t="shared" si="0"/>
        <v>34</v>
      </c>
      <c r="I31" s="13">
        <v>10</v>
      </c>
      <c r="J31" s="13">
        <v>14</v>
      </c>
      <c r="K31" s="13">
        <v>15</v>
      </c>
      <c r="L31" s="13">
        <v>3</v>
      </c>
      <c r="M31" s="13">
        <v>5</v>
      </c>
      <c r="N31" s="13">
        <v>4</v>
      </c>
      <c r="O31" s="13">
        <v>10</v>
      </c>
      <c r="P31" s="13">
        <f t="shared" si="1"/>
        <v>61</v>
      </c>
      <c r="R31" s="1"/>
    </row>
    <row r="32" spans="1:18" ht="12" x14ac:dyDescent="0.3">
      <c r="A32" s="7" t="s">
        <v>60</v>
      </c>
      <c r="B32" s="7" t="s">
        <v>85</v>
      </c>
      <c r="C32" s="7" t="s">
        <v>75</v>
      </c>
      <c r="D32" s="8">
        <v>110000</v>
      </c>
      <c r="E32" s="8">
        <v>80000</v>
      </c>
      <c r="F32" s="11">
        <v>58</v>
      </c>
      <c r="G32" s="11">
        <v>29</v>
      </c>
      <c r="H32" s="9">
        <f t="shared" si="0"/>
        <v>87</v>
      </c>
      <c r="I32" s="13">
        <v>10</v>
      </c>
      <c r="J32" s="13">
        <v>14</v>
      </c>
      <c r="K32" s="13">
        <v>15</v>
      </c>
      <c r="L32" s="13">
        <v>3</v>
      </c>
      <c r="M32" s="13">
        <v>5</v>
      </c>
      <c r="N32" s="13">
        <v>4</v>
      </c>
      <c r="O32" s="13">
        <v>10</v>
      </c>
      <c r="P32" s="13">
        <f t="shared" si="1"/>
        <v>61</v>
      </c>
      <c r="R32" s="1"/>
    </row>
    <row r="33" spans="1:18" ht="12" x14ac:dyDescent="0.3">
      <c r="A33" s="7" t="s">
        <v>61</v>
      </c>
      <c r="B33" s="7" t="s">
        <v>85</v>
      </c>
      <c r="C33" s="7" t="s">
        <v>76</v>
      </c>
      <c r="D33" s="8">
        <v>130000</v>
      </c>
      <c r="E33" s="8">
        <v>95000</v>
      </c>
      <c r="F33" s="11">
        <v>30</v>
      </c>
      <c r="G33" s="11">
        <v>27</v>
      </c>
      <c r="H33" s="9">
        <f t="shared" si="0"/>
        <v>57</v>
      </c>
      <c r="I33" s="13">
        <v>10</v>
      </c>
      <c r="J33" s="13">
        <v>14</v>
      </c>
      <c r="K33" s="13">
        <v>15</v>
      </c>
      <c r="L33" s="13">
        <v>3</v>
      </c>
      <c r="M33" s="13">
        <v>5</v>
      </c>
      <c r="N33" s="13">
        <v>4</v>
      </c>
      <c r="O33" s="13">
        <v>10</v>
      </c>
      <c r="P33" s="13">
        <f t="shared" si="1"/>
        <v>61</v>
      </c>
      <c r="R33" s="1"/>
    </row>
    <row r="34" spans="1:18" ht="12" x14ac:dyDescent="0.3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R34" s="1"/>
    </row>
    <row r="35" spans="1:18" ht="12" x14ac:dyDescent="0.3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R35" s="1"/>
    </row>
  </sheetData>
  <dataValidations count="7">
    <dataValidation type="whole" allowBlank="1" showInputMessage="1" showErrorMessage="1" errorTitle="ZNOVU A LÉPE" error="To je móóóóóóc!!!!" sqref="I19:I27">
      <formula1>0</formula1>
      <formula2>30</formula2>
    </dataValidation>
    <dataValidation type="whole" showInputMessage="1" showErrorMessage="1" errorTitle="ZNOVU A LÉPE" error="To je móóóóóóc!!!!" sqref="J19:K27">
      <formula1>0</formula1>
      <formula2>15</formula2>
    </dataValidation>
    <dataValidation type="whole" allowBlank="1" showInputMessage="1" showErrorMessage="1" errorTitle="ZNOVU A LÉPE" error="To je móóóóóóc!!!!" sqref="L19:L27">
      <formula1>0</formula1>
      <formula2>5</formula2>
    </dataValidation>
    <dataValidation type="whole" showInputMessage="1" showErrorMessage="1" errorTitle="ZNOVU A LÉPE" error="To je móóóóóóc!!!!" sqref="M19:M27">
      <formula1>0</formula1>
      <formula2>10</formula2>
    </dataValidation>
    <dataValidation type="whole" showInputMessage="1" showErrorMessage="1" errorTitle="ZNOVU A LÉPE" error="To je móóóóóóc!!!!_x000a__x000a_" sqref="N19:N27">
      <formula1>0</formula1>
      <formula2>15</formula2>
    </dataValidation>
    <dataValidation type="whole" showInputMessage="1" showErrorMessage="1" errorTitle="ZNOVU A LÉPE" error="To je móóóóóóc!!!!_x000a__x000a_" sqref="O19:O27">
      <formula1>0</formula1>
      <formula2>10</formula2>
    </dataValidation>
    <dataValidation type="whole" showInputMessage="1" showErrorMessage="1" errorTitle="ZNOVU A LÉPE" error="To je móóóóóóc!!!!" sqref="P19:P33">
      <formula1>0</formula1>
      <formula2>100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DISTRIBUCE</vt:lpstr>
      <vt:lpstr>IH</vt:lpstr>
      <vt:lpstr>JK</vt:lpstr>
      <vt:lpstr>PB</vt:lpstr>
      <vt:lpstr>PV</vt:lpstr>
      <vt:lpstr>RN</vt:lpstr>
      <vt:lpstr>ZK</vt:lpstr>
      <vt:lpstr>DISTRIBUCE!Oblast_tisku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2014-06-30T13:47:30Z</cp:lastPrinted>
  <dcterms:created xsi:type="dcterms:W3CDTF">2013-12-06T22:03:05Z</dcterms:created>
  <dcterms:modified xsi:type="dcterms:W3CDTF">2017-03-14T16:28:34Z</dcterms:modified>
</cp:coreProperties>
</file>